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Stari racunar\Goca posle 13 jula\Prvi rezultati\2021\Februar\Direktor\"/>
    </mc:Choice>
  </mc:AlternateContent>
  <xr:revisionPtr revIDLastSave="0" documentId="13_ncr:1_{E9C9B382-3239-4679-B45E-7C38F3C181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anuar-februar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3" l="1"/>
  <c r="N33" i="3"/>
  <c r="N34" i="3"/>
  <c r="N37" i="3"/>
  <c r="N38" i="3"/>
  <c r="N41" i="3"/>
  <c r="N42" i="3"/>
  <c r="N45" i="3"/>
  <c r="N46" i="3"/>
  <c r="N29" i="3"/>
  <c r="N47" i="3" l="1"/>
  <c r="N43" i="3"/>
  <c r="N35" i="3"/>
  <c r="N39" i="3"/>
  <c r="N31" i="3"/>
  <c r="O29" i="3" l="1"/>
  <c r="O33" i="3"/>
  <c r="O37" i="3"/>
  <c r="O41" i="3"/>
  <c r="O45" i="3"/>
  <c r="N22" i="3" l="1"/>
  <c r="N21" i="3"/>
  <c r="N18" i="3"/>
  <c r="N17" i="3"/>
  <c r="N14" i="3"/>
  <c r="N13" i="3"/>
  <c r="N10" i="3"/>
  <c r="N9" i="3"/>
  <c r="N6" i="3"/>
  <c r="N5" i="3"/>
  <c r="O5" i="3" l="1"/>
  <c r="N23" i="3"/>
  <c r="N19" i="3"/>
  <c r="N11" i="3"/>
  <c r="O21" i="3"/>
  <c r="O17" i="3"/>
  <c r="O9" i="3"/>
  <c r="N7" i="3"/>
  <c r="N15" i="3" l="1"/>
  <c r="O13" i="3"/>
</calcChain>
</file>

<file path=xl/sharedStrings.xml><?xml version="1.0" encoding="utf-8"?>
<sst xmlns="http://schemas.openxmlformats.org/spreadsheetml/2006/main" count="66" uniqueCount="37">
  <si>
    <t>Region Vojvodine</t>
  </si>
  <si>
    <t>Republika Srbija</t>
  </si>
  <si>
    <t>Beogradski region</t>
  </si>
  <si>
    <t>Region Šumadije i Zapadne Srbije</t>
  </si>
  <si>
    <t>Region Južne i Istočne Srbije</t>
  </si>
  <si>
    <t>januar</t>
  </si>
  <si>
    <t>februar</t>
  </si>
  <si>
    <t>mart</t>
  </si>
  <si>
    <t>april</t>
  </si>
  <si>
    <t>maj</t>
  </si>
  <si>
    <t>jun</t>
  </si>
  <si>
    <t>jul</t>
  </si>
  <si>
    <t>Zivorodjeni u Republici Srbiji po regionima</t>
  </si>
  <si>
    <t>Umrli u Republici Srbiji po regionima</t>
  </si>
  <si>
    <t>Meseci</t>
  </si>
  <si>
    <t>Napomena:</t>
  </si>
  <si>
    <t>januar-februar</t>
  </si>
  <si>
    <t>avgust</t>
  </si>
  <si>
    <t>septembar</t>
  </si>
  <si>
    <t>oktobar</t>
  </si>
  <si>
    <t>novembar</t>
  </si>
  <si>
    <t>decembar</t>
  </si>
  <si>
    <r>
      <rPr>
        <b/>
        <sz val="11"/>
        <color theme="1"/>
        <rFont val="Calibri"/>
        <family val="2"/>
        <scheme val="minor"/>
      </rPr>
      <t>Broj umrlih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scheme val="minor"/>
      </rPr>
      <t xml:space="preserve"> Republici Srbiji </t>
    </r>
    <r>
      <rPr>
        <sz val="11"/>
        <color theme="1"/>
        <rFont val="Calibri"/>
        <family val="2"/>
        <charset val="238"/>
        <scheme val="minor"/>
      </rPr>
      <t>u  periodu januar-februar 2021. god.  je za  2755 veći od broja umrlih u istom periodu 2020. godine ili za 15,5%.</t>
    </r>
  </si>
  <si>
    <r>
      <rPr>
        <b/>
        <sz val="11"/>
        <color theme="1"/>
        <rFont val="Calibri"/>
        <family val="2"/>
        <scheme val="minor"/>
      </rPr>
      <t>Broj umrlih u Regionu Vojvodine</t>
    </r>
    <r>
      <rPr>
        <sz val="11"/>
        <color theme="1"/>
        <rFont val="Calibri"/>
        <family val="2"/>
        <charset val="238"/>
        <scheme val="minor"/>
      </rPr>
      <t xml:space="preserve">  u  periodu januar-februar 2021. god.  je za  499 veći od broja umrlih u istom periodu 2020. godine ili za 10,4%.</t>
    </r>
  </si>
  <si>
    <r>
      <rPr>
        <b/>
        <sz val="11"/>
        <color theme="1"/>
        <rFont val="Calibri"/>
        <family val="2"/>
        <scheme val="minor"/>
      </rPr>
      <t>Broj umrlih u Beogradskom regionu</t>
    </r>
    <r>
      <rPr>
        <sz val="11"/>
        <color theme="1"/>
        <rFont val="Calibri"/>
        <family val="2"/>
        <charset val="238"/>
        <scheme val="minor"/>
      </rPr>
      <t xml:space="preserve">  u  periodu januar-februar 2021. god.  je za  747 veći od broja umrlih u istom periodu 2020. godine ili za 17,4%.</t>
    </r>
  </si>
  <si>
    <r>
      <rPr>
        <b/>
        <sz val="11"/>
        <color theme="1"/>
        <rFont val="Calibri"/>
        <family val="2"/>
        <scheme val="minor"/>
      </rPr>
      <t>Broj umrlih u Regionu Šumadije i Zapadne Srbije</t>
    </r>
    <r>
      <rPr>
        <sz val="11"/>
        <color theme="1"/>
        <rFont val="Calibri"/>
        <family val="2"/>
        <charset val="238"/>
        <scheme val="minor"/>
      </rPr>
      <t xml:space="preserve"> u  periodu januar-februar 2021. god.  je za  1247 veći od broja umrlih u istom periodu 2020. godine ili za 20,2%.</t>
    </r>
  </si>
  <si>
    <r>
      <rPr>
        <b/>
        <sz val="11"/>
        <color theme="1"/>
        <rFont val="Calibri"/>
        <family val="2"/>
        <scheme val="minor"/>
      </rPr>
      <t>Broj umrlih u Regionu Južne i Istočne  Srbije</t>
    </r>
    <r>
      <rPr>
        <sz val="11"/>
        <color theme="1"/>
        <rFont val="Calibri"/>
        <family val="2"/>
        <charset val="238"/>
        <scheme val="minor"/>
      </rPr>
      <t xml:space="preserve"> u  periodu januar-februar 2021. god.  je za  262 veći od broja umrlih u istom periodu 2020. godine ili za 10,2%.</t>
    </r>
  </si>
  <si>
    <r>
      <rPr>
        <b/>
        <sz val="11"/>
        <color theme="1"/>
        <rFont val="Calibri"/>
        <family val="2"/>
        <scheme val="minor"/>
      </rPr>
      <t>Broj živorođenih u Regionu Južne i Istočne  Srbije</t>
    </r>
    <r>
      <rPr>
        <sz val="11"/>
        <color theme="1"/>
        <rFont val="Calibri"/>
        <family val="2"/>
        <charset val="238"/>
        <scheme val="minor"/>
      </rPr>
      <t xml:space="preserve"> u u  periodu januar-februar 2021. god.  je za 19 manji od broja živorođenih u istom periodu 2020. godine ili za 1,9%.</t>
    </r>
  </si>
  <si>
    <r>
      <rPr>
        <b/>
        <sz val="11"/>
        <color theme="1"/>
        <rFont val="Calibri"/>
        <family val="2"/>
        <scheme val="minor"/>
      </rPr>
      <t>Broj živorođenih u Regionu Šumadije i Zapadne Srbije</t>
    </r>
    <r>
      <rPr>
        <sz val="11"/>
        <color theme="1"/>
        <rFont val="Calibri"/>
        <family val="2"/>
        <charset val="238"/>
        <scheme val="minor"/>
      </rPr>
      <t xml:space="preserve"> u  periodu januar-februar 2021. god.  je za 435 manji od broja živorođenih u istom periodu 2020. godine ili za 13,4%.</t>
    </r>
  </si>
  <si>
    <r>
      <rPr>
        <b/>
        <sz val="11"/>
        <color theme="1"/>
        <rFont val="Calibri"/>
        <family val="2"/>
        <scheme val="minor"/>
      </rPr>
      <t>Broj živorođenih u Beogradskom regionu</t>
    </r>
    <r>
      <rPr>
        <sz val="11"/>
        <color theme="1"/>
        <rFont val="Calibri"/>
        <family val="2"/>
        <charset val="238"/>
        <scheme val="minor"/>
      </rPr>
      <t xml:space="preserve"> u  periodu januar-februar 2021. god.  je za 157 manji od broja živorođenih u istom periodu 2020. godine ili za 5,2%.</t>
    </r>
  </si>
  <si>
    <r>
      <rPr>
        <b/>
        <sz val="11"/>
        <color theme="1"/>
        <rFont val="Calibri"/>
        <family val="2"/>
        <scheme val="minor"/>
      </rPr>
      <t>Broj živorođenih u Regionu Vojvodine</t>
    </r>
    <r>
      <rPr>
        <sz val="11"/>
        <color theme="1"/>
        <rFont val="Calibri"/>
        <family val="2"/>
        <charset val="238"/>
        <scheme val="minor"/>
      </rPr>
      <t xml:space="preserve"> u  periodu januar-februar 2021. god.  je za 221 manji od broja živorođenih u istom periodu 2020. godine ili za 8,8%.</t>
    </r>
  </si>
  <si>
    <r>
      <rPr>
        <b/>
        <sz val="11"/>
        <color theme="1"/>
        <rFont val="Calibri"/>
        <family val="2"/>
        <scheme val="minor"/>
      </rPr>
      <t>Broj živorođenih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scheme val="minor"/>
      </rPr>
      <t xml:space="preserve"> Republici Srbiji </t>
    </r>
    <r>
      <rPr>
        <sz val="11"/>
        <color theme="1"/>
        <rFont val="Calibri"/>
        <family val="2"/>
        <charset val="238"/>
        <scheme val="minor"/>
      </rPr>
      <t>u  periodu januar-februar 2021. god.  je za 832 manji od broja živorođenih u istom periodu 2020. godine ili za 8,5%.</t>
    </r>
  </si>
  <si>
    <t>februar 2021-februar 2020</t>
  </si>
  <si>
    <t xml:space="preserve">Prvi rezultati prema mestu događaja i mesecu upisa u matične knjige rođenih. </t>
  </si>
  <si>
    <t>Prvi rezultati prema mestu  događaja i mesecu upisa u matične knjige umrlih.</t>
  </si>
  <si>
    <t xml:space="preserve">januar-februar </t>
  </si>
  <si>
    <t>2021/2020*100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</si>
</sst>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87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5" fillId="4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/>
    <xf numFmtId="0" fontId="0" fillId="4" borderId="3" xfId="0" applyFill="1" applyBorder="1"/>
    <xf numFmtId="0" fontId="4" fillId="4" borderId="3" xfId="0" applyFont="1" applyFill="1" applyBorder="1"/>
    <xf numFmtId="0" fontId="0" fillId="4" borderId="3" xfId="0" applyFill="1" applyBorder="1" applyAlignment="1">
      <alignment horizontal="center"/>
    </xf>
    <xf numFmtId="0" fontId="5" fillId="4" borderId="3" xfId="0" applyFont="1" applyFill="1" applyBorder="1"/>
    <xf numFmtId="164" fontId="5" fillId="4" borderId="3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0" fillId="3" borderId="3" xfId="0" applyFill="1" applyBorder="1"/>
    <xf numFmtId="0" fontId="4" fillId="3" borderId="3" xfId="0" applyFont="1" applyFill="1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/>
    <xf numFmtId="164" fontId="5" fillId="3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5" fillId="4" borderId="19" xfId="0" applyFont="1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3" borderId="3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0" fontId="4" fillId="2" borderId="3" xfId="0" applyFont="1" applyFill="1" applyBorder="1"/>
    <xf numFmtId="0" fontId="5" fillId="2" borderId="3" xfId="0" applyFont="1" applyFill="1" applyBorder="1"/>
    <xf numFmtId="0" fontId="0" fillId="2" borderId="3" xfId="0" applyFill="1" applyBorder="1"/>
    <xf numFmtId="0" fontId="7" fillId="4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</cellXfs>
  <cellStyles count="3">
    <cellStyle name="Normal 2" xfId="2" xr:uid="{00000000-0005-0000-0000-000001000000}"/>
    <cellStyle name="Normal 3" xfId="1" xr:uid="{00000000-0005-0000-0000-000002000000}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workbookViewId="0">
      <selection activeCell="P45" sqref="P45:P47"/>
    </sheetView>
  </sheetViews>
  <sheetFormatPr defaultRowHeight="15" x14ac:dyDescent="0.25"/>
  <cols>
    <col min="1" max="1" width="24.28515625" customWidth="1"/>
    <col min="2" max="2" width="6.85546875" customWidth="1"/>
    <col min="3" max="3" width="7.7109375" customWidth="1"/>
    <col min="4" max="4" width="6.85546875" customWidth="1"/>
    <col min="5" max="8" width="6" customWidth="1"/>
    <col min="9" max="9" width="8.140625" customWidth="1"/>
    <col min="10" max="13" width="10.28515625" customWidth="1"/>
    <col min="14" max="14" width="11.42578125" style="3" customWidth="1"/>
    <col min="15" max="15" width="15.42578125" style="3" customWidth="1"/>
    <col min="16" max="16" width="77.85546875" style="2" customWidth="1"/>
  </cols>
  <sheetData>
    <row r="1" spans="1:16" ht="15.75" thickBot="1" x14ac:dyDescent="0.3"/>
    <row r="2" spans="1:16" s="2" customFormat="1" ht="42.75" customHeight="1" thickBot="1" x14ac:dyDescent="0.3">
      <c r="A2" s="40" t="s">
        <v>12</v>
      </c>
      <c r="B2" s="47" t="s">
        <v>14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2" t="s">
        <v>35</v>
      </c>
      <c r="O2" s="75" t="s">
        <v>32</v>
      </c>
      <c r="P2" s="32" t="s">
        <v>15</v>
      </c>
    </row>
    <row r="3" spans="1:16" ht="15.75" thickBot="1" x14ac:dyDescent="0.3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17</v>
      </c>
      <c r="J3" s="6" t="s">
        <v>18</v>
      </c>
      <c r="K3" s="6" t="s">
        <v>19</v>
      </c>
      <c r="L3" s="6" t="s">
        <v>20</v>
      </c>
      <c r="M3" s="24" t="s">
        <v>21</v>
      </c>
      <c r="N3" s="73"/>
      <c r="O3" s="76"/>
      <c r="P3" s="36" t="s">
        <v>33</v>
      </c>
    </row>
    <row r="4" spans="1:16" ht="15.75" thickBot="1" x14ac:dyDescent="0.3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4"/>
      <c r="O4" s="77"/>
    </row>
    <row r="5" spans="1:16" ht="24" customHeight="1" x14ac:dyDescent="0.25">
      <c r="A5" s="9">
        <v>2020</v>
      </c>
      <c r="B5" s="10">
        <v>5152</v>
      </c>
      <c r="C5" s="10">
        <v>4665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25">
        <f>B5+C5+D5+E5+F5+G5+H5+I5+J5+K5+L5+M5</f>
        <v>9817</v>
      </c>
      <c r="O5" s="78">
        <f>N6-N5</f>
        <v>-832</v>
      </c>
      <c r="P5" s="66" t="s">
        <v>31</v>
      </c>
    </row>
    <row r="6" spans="1:16" x14ac:dyDescent="0.25">
      <c r="A6" s="12">
        <v>2021</v>
      </c>
      <c r="B6" s="12">
        <v>4550</v>
      </c>
      <c r="C6" s="12">
        <v>4435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6">
        <f>SUM(B6:M6)</f>
        <v>8985</v>
      </c>
      <c r="O6" s="63"/>
      <c r="P6" s="67"/>
    </row>
    <row r="7" spans="1:16" ht="14.25" customHeight="1" x14ac:dyDescent="0.25">
      <c r="A7" s="9"/>
      <c r="B7" s="10"/>
      <c r="C7" s="10"/>
      <c r="D7" s="37"/>
      <c r="E7" s="37"/>
      <c r="F7" s="37"/>
      <c r="G7" s="37"/>
      <c r="H7" s="37"/>
      <c r="I7" s="37"/>
      <c r="J7" s="37"/>
      <c r="K7" s="37"/>
      <c r="L7" s="37"/>
      <c r="M7" s="37"/>
      <c r="N7" s="13">
        <f>N6/N5*100</f>
        <v>91.524905775695217</v>
      </c>
      <c r="O7" s="26" t="s">
        <v>36</v>
      </c>
      <c r="P7" s="67"/>
    </row>
    <row r="8" spans="1:16" x14ac:dyDescent="0.25">
      <c r="A8" s="12" t="s">
        <v>0</v>
      </c>
      <c r="B8" s="10"/>
      <c r="C8" s="10"/>
      <c r="D8" s="37"/>
      <c r="E8" s="37"/>
      <c r="F8" s="37"/>
      <c r="G8" s="37"/>
      <c r="H8" s="37"/>
      <c r="I8" s="37"/>
      <c r="J8" s="37"/>
      <c r="K8" s="37"/>
      <c r="L8" s="37"/>
      <c r="M8" s="37"/>
      <c r="N8" s="11"/>
      <c r="O8" s="27"/>
      <c r="P8" s="31"/>
    </row>
    <row r="9" spans="1:16" x14ac:dyDescent="0.25">
      <c r="A9" s="9">
        <v>2020</v>
      </c>
      <c r="B9" s="10">
        <v>1369</v>
      </c>
      <c r="C9" s="10">
        <v>1141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11">
        <f>SUM(B9:M9)</f>
        <v>2510</v>
      </c>
      <c r="O9" s="62">
        <f>N10-N9</f>
        <v>-221</v>
      </c>
      <c r="P9" s="66" t="s">
        <v>30</v>
      </c>
    </row>
    <row r="10" spans="1:16" x14ac:dyDescent="0.25">
      <c r="A10" s="12">
        <v>2021</v>
      </c>
      <c r="B10" s="12">
        <v>1169</v>
      </c>
      <c r="C10" s="12">
        <v>1120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6">
        <f>SUM(B10:M10)</f>
        <v>2289</v>
      </c>
      <c r="O10" s="63"/>
      <c r="P10" s="68"/>
    </row>
    <row r="11" spans="1:16" x14ac:dyDescent="0.25">
      <c r="A11" s="12"/>
      <c r="B11" s="10"/>
      <c r="C11" s="1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3">
        <f>N10/N9*100</f>
        <v>91.195219123505979</v>
      </c>
      <c r="O11" s="26" t="s">
        <v>36</v>
      </c>
      <c r="P11" s="68"/>
    </row>
    <row r="12" spans="1:16" x14ac:dyDescent="0.25">
      <c r="A12" s="12" t="s">
        <v>2</v>
      </c>
      <c r="B12" s="10"/>
      <c r="C12" s="1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1"/>
      <c r="O12" s="27"/>
      <c r="P12" s="68"/>
    </row>
    <row r="13" spans="1:16" ht="15" customHeight="1" x14ac:dyDescent="0.25">
      <c r="A13" s="9">
        <v>2020</v>
      </c>
      <c r="B13" s="10">
        <v>1568</v>
      </c>
      <c r="C13" s="10">
        <v>1471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1">
        <f>SUM(B13:M13)</f>
        <v>3039</v>
      </c>
      <c r="O13" s="62">
        <f>N14-N13</f>
        <v>-157</v>
      </c>
      <c r="P13" s="69" t="s">
        <v>29</v>
      </c>
    </row>
    <row r="14" spans="1:16" x14ac:dyDescent="0.25">
      <c r="A14" s="12">
        <v>2021</v>
      </c>
      <c r="B14" s="12">
        <v>1432</v>
      </c>
      <c r="C14" s="12">
        <v>1450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6">
        <f>SUM(B14:M14)</f>
        <v>2882</v>
      </c>
      <c r="O14" s="63"/>
      <c r="P14" s="70"/>
    </row>
    <row r="15" spans="1:16" x14ac:dyDescent="0.25">
      <c r="A15" s="12"/>
      <c r="B15" s="12"/>
      <c r="C15" s="1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3">
        <f>N14/N13*100</f>
        <v>94.833826916748933</v>
      </c>
      <c r="O15" s="26" t="s">
        <v>36</v>
      </c>
      <c r="P15" s="71"/>
    </row>
    <row r="16" spans="1:16" x14ac:dyDescent="0.25">
      <c r="A16" s="12" t="s">
        <v>3</v>
      </c>
      <c r="B16" s="9"/>
      <c r="C16" s="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1"/>
      <c r="O16" s="27"/>
      <c r="P16" s="33"/>
    </row>
    <row r="17" spans="1:16" x14ac:dyDescent="0.25">
      <c r="A17" s="9">
        <v>2020</v>
      </c>
      <c r="B17" s="9">
        <v>1692</v>
      </c>
      <c r="C17" s="9">
        <v>1561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11">
        <f>SUM(B17:M17)</f>
        <v>3253</v>
      </c>
      <c r="O17" s="62">
        <f>N18-N17</f>
        <v>-435</v>
      </c>
      <c r="P17" s="66" t="s">
        <v>28</v>
      </c>
    </row>
    <row r="18" spans="1:16" x14ac:dyDescent="0.25">
      <c r="A18" s="12">
        <v>2021</v>
      </c>
      <c r="B18" s="12">
        <v>1420</v>
      </c>
      <c r="C18" s="12">
        <v>1398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6">
        <f>B18+C18+D18+E18+F18+G18+H18+I18+J18+K18+L18+M18</f>
        <v>2818</v>
      </c>
      <c r="O18" s="63"/>
      <c r="P18" s="68"/>
    </row>
    <row r="19" spans="1:16" x14ac:dyDescent="0.25">
      <c r="A19" s="9"/>
      <c r="B19" s="9"/>
      <c r="C19" s="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13">
        <f>N18/N17*100</f>
        <v>86.627728250845365</v>
      </c>
      <c r="O19" s="26" t="s">
        <v>36</v>
      </c>
      <c r="P19" s="68"/>
    </row>
    <row r="20" spans="1:16" s="1" customFormat="1" x14ac:dyDescent="0.25">
      <c r="A20" s="12" t="s">
        <v>4</v>
      </c>
      <c r="B20" s="12"/>
      <c r="C20" s="12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1"/>
      <c r="O20" s="28"/>
      <c r="P20" s="34"/>
    </row>
    <row r="21" spans="1:16" s="1" customFormat="1" x14ac:dyDescent="0.25">
      <c r="A21" s="9">
        <v>2020</v>
      </c>
      <c r="B21" s="9">
        <v>523</v>
      </c>
      <c r="C21" s="9">
        <v>492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1">
        <f>SUM(B21:M21)</f>
        <v>1015</v>
      </c>
      <c r="O21" s="64">
        <f>N22-N21</f>
        <v>-19</v>
      </c>
      <c r="P21" s="66" t="s">
        <v>27</v>
      </c>
    </row>
    <row r="22" spans="1:16" s="1" customFormat="1" x14ac:dyDescent="0.25">
      <c r="A22" s="12">
        <v>2021</v>
      </c>
      <c r="B22" s="12">
        <v>529</v>
      </c>
      <c r="C22" s="12">
        <v>467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6">
        <f>SUM(B22:M22)</f>
        <v>996</v>
      </c>
      <c r="O22" s="65"/>
      <c r="P22" s="68"/>
    </row>
    <row r="23" spans="1:16" x14ac:dyDescent="0.25">
      <c r="A23" s="9"/>
      <c r="B23" s="9"/>
      <c r="C23" s="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13">
        <f>N22/N21*100</f>
        <v>98.128078817733993</v>
      </c>
      <c r="O23" s="26" t="s">
        <v>36</v>
      </c>
      <c r="P23" s="68"/>
    </row>
    <row r="24" spans="1:16" ht="15.75" thickBot="1" x14ac:dyDescent="0.3"/>
    <row r="25" spans="1:16" ht="30.75" customHeight="1" x14ac:dyDescent="0.25">
      <c r="A25" s="49" t="s">
        <v>13</v>
      </c>
      <c r="B25" s="52" t="s">
        <v>14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6" t="s">
        <v>16</v>
      </c>
      <c r="O25" s="59" t="s">
        <v>32</v>
      </c>
      <c r="P25" s="18" t="s">
        <v>15</v>
      </c>
    </row>
    <row r="26" spans="1:16" ht="18" customHeight="1" thickBot="1" x14ac:dyDescent="0.3">
      <c r="A26" s="50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7"/>
      <c r="O26" s="57"/>
      <c r="P26" s="35" t="s">
        <v>34</v>
      </c>
    </row>
    <row r="27" spans="1:16" ht="15.75" thickBot="1" x14ac:dyDescent="0.3">
      <c r="A27" s="51"/>
      <c r="B27" s="21" t="s">
        <v>5</v>
      </c>
      <c r="C27" s="21" t="s">
        <v>6</v>
      </c>
      <c r="D27" s="21" t="s">
        <v>7</v>
      </c>
      <c r="E27" s="21" t="s">
        <v>8</v>
      </c>
      <c r="F27" s="21" t="s">
        <v>9</v>
      </c>
      <c r="G27" s="21" t="s">
        <v>10</v>
      </c>
      <c r="H27" s="21" t="s">
        <v>11</v>
      </c>
      <c r="I27" s="21" t="s">
        <v>17</v>
      </c>
      <c r="J27" s="21" t="s">
        <v>18</v>
      </c>
      <c r="K27" s="21" t="s">
        <v>19</v>
      </c>
      <c r="L27" s="21" t="s">
        <v>20</v>
      </c>
      <c r="M27" s="22" t="s">
        <v>21</v>
      </c>
      <c r="N27" s="57"/>
      <c r="O27" s="60"/>
    </row>
    <row r="28" spans="1:16" ht="15.75" thickBot="1" x14ac:dyDescent="0.3">
      <c r="A28" s="1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8"/>
      <c r="O28" s="61"/>
    </row>
    <row r="29" spans="1:16" x14ac:dyDescent="0.25">
      <c r="A29" s="15">
        <v>2020</v>
      </c>
      <c r="B29" s="16">
        <v>8706</v>
      </c>
      <c r="C29" s="16">
        <v>9122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3">
        <f>SUM(B29:M29)</f>
        <v>17828</v>
      </c>
      <c r="O29" s="42">
        <f>N30-N29</f>
        <v>2755</v>
      </c>
      <c r="P29" s="79" t="s">
        <v>22</v>
      </c>
    </row>
    <row r="30" spans="1:16" x14ac:dyDescent="0.25">
      <c r="A30" s="19">
        <v>2021</v>
      </c>
      <c r="B30" s="19">
        <v>10417</v>
      </c>
      <c r="C30" s="19">
        <v>10166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7">
        <f t="shared" ref="N30:N46" si="0">SUM(B30:M30)</f>
        <v>20583</v>
      </c>
      <c r="O30" s="43"/>
      <c r="P30" s="80"/>
    </row>
    <row r="31" spans="1:16" ht="12.75" customHeight="1" x14ac:dyDescent="0.25">
      <c r="A31" s="15"/>
      <c r="B31" s="16"/>
      <c r="C31" s="1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20">
        <f>N30/N29*100</f>
        <v>115.4532196544761</v>
      </c>
      <c r="O31" s="41" t="s">
        <v>36</v>
      </c>
      <c r="P31" s="81"/>
    </row>
    <row r="32" spans="1:16" x14ac:dyDescent="0.25">
      <c r="A32" s="19" t="s">
        <v>0</v>
      </c>
      <c r="B32" s="16"/>
      <c r="C32" s="1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7"/>
      <c r="O32" s="29"/>
      <c r="P32" s="31"/>
    </row>
    <row r="33" spans="1:16" x14ac:dyDescent="0.25">
      <c r="A33" s="15">
        <v>2020</v>
      </c>
      <c r="B33" s="16">
        <v>2480</v>
      </c>
      <c r="C33" s="16">
        <v>2321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17">
        <f t="shared" si="0"/>
        <v>4801</v>
      </c>
      <c r="O33" s="44">
        <f>N34-N33</f>
        <v>499</v>
      </c>
      <c r="P33" s="79" t="s">
        <v>23</v>
      </c>
    </row>
    <row r="34" spans="1:16" x14ac:dyDescent="0.25">
      <c r="A34" s="19">
        <v>2021</v>
      </c>
      <c r="B34" s="19">
        <v>2791</v>
      </c>
      <c r="C34" s="19">
        <v>2509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7">
        <f t="shared" si="0"/>
        <v>5300</v>
      </c>
      <c r="O34" s="43"/>
      <c r="P34" s="82"/>
    </row>
    <row r="35" spans="1:16" ht="14.25" customHeight="1" x14ac:dyDescent="0.25">
      <c r="A35" s="19"/>
      <c r="B35" s="16"/>
      <c r="C35" s="1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20">
        <f>N34/N33*100</f>
        <v>110.39366798583627</v>
      </c>
      <c r="O35" s="41" t="s">
        <v>36</v>
      </c>
      <c r="P35" s="82"/>
    </row>
    <row r="36" spans="1:16" x14ac:dyDescent="0.25">
      <c r="A36" s="19" t="s">
        <v>2</v>
      </c>
      <c r="B36" s="16"/>
      <c r="C36" s="1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7"/>
      <c r="O36" s="29"/>
      <c r="P36" s="83"/>
    </row>
    <row r="37" spans="1:16" x14ac:dyDescent="0.25">
      <c r="A37" s="15">
        <v>2020</v>
      </c>
      <c r="B37" s="16">
        <v>2211</v>
      </c>
      <c r="C37" s="16">
        <v>2091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">
        <f t="shared" si="0"/>
        <v>4302</v>
      </c>
      <c r="O37" s="44">
        <f>N38-N37</f>
        <v>747</v>
      </c>
      <c r="P37" s="79" t="s">
        <v>24</v>
      </c>
    </row>
    <row r="38" spans="1:16" ht="14.25" customHeight="1" x14ac:dyDescent="0.25">
      <c r="A38" s="19">
        <v>2021</v>
      </c>
      <c r="B38" s="19">
        <v>2691</v>
      </c>
      <c r="C38" s="19">
        <v>2358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7">
        <f t="shared" si="0"/>
        <v>5049</v>
      </c>
      <c r="O38" s="43"/>
      <c r="P38" s="80"/>
    </row>
    <row r="39" spans="1:16" ht="15.75" customHeight="1" x14ac:dyDescent="0.25">
      <c r="A39" s="19"/>
      <c r="B39" s="19"/>
      <c r="C39" s="19"/>
      <c r="D39" s="38"/>
      <c r="E39" s="38"/>
      <c r="F39" s="38"/>
      <c r="G39" s="38"/>
      <c r="H39" s="37"/>
      <c r="I39" s="37"/>
      <c r="J39" s="38"/>
      <c r="K39" s="38"/>
      <c r="L39" s="38"/>
      <c r="M39" s="38"/>
      <c r="N39" s="20">
        <f>N38/N37*100</f>
        <v>117.36401673640167</v>
      </c>
      <c r="O39" s="41" t="s">
        <v>36</v>
      </c>
      <c r="P39" s="81"/>
    </row>
    <row r="40" spans="1:16" x14ac:dyDescent="0.25">
      <c r="A40" s="19" t="s">
        <v>3</v>
      </c>
      <c r="B40" s="15"/>
      <c r="C40" s="15"/>
      <c r="D40" s="39"/>
      <c r="E40" s="39"/>
      <c r="F40" s="39"/>
      <c r="G40" s="39"/>
      <c r="H40" s="37"/>
      <c r="I40" s="37"/>
      <c r="J40" s="39"/>
      <c r="K40" s="39"/>
      <c r="L40" s="39"/>
      <c r="M40" s="39"/>
      <c r="N40" s="17"/>
      <c r="O40" s="29"/>
      <c r="P40" s="33"/>
    </row>
    <row r="41" spans="1:16" x14ac:dyDescent="0.25">
      <c r="A41" s="15">
        <v>2020</v>
      </c>
      <c r="B41" s="15">
        <v>2837</v>
      </c>
      <c r="C41" s="15">
        <v>3328</v>
      </c>
      <c r="D41" s="39"/>
      <c r="E41" s="39"/>
      <c r="F41" s="39"/>
      <c r="G41" s="39"/>
      <c r="H41" s="37"/>
      <c r="I41" s="37"/>
      <c r="J41" s="39"/>
      <c r="K41" s="39"/>
      <c r="L41" s="39"/>
      <c r="M41" s="39"/>
      <c r="N41" s="17">
        <f t="shared" si="0"/>
        <v>6165</v>
      </c>
      <c r="O41" s="44">
        <f>N42-N41</f>
        <v>1247</v>
      </c>
      <c r="P41" s="79" t="s">
        <v>25</v>
      </c>
    </row>
    <row r="42" spans="1:16" x14ac:dyDescent="0.25">
      <c r="A42" s="19">
        <v>2021</v>
      </c>
      <c r="B42" s="19">
        <v>3621</v>
      </c>
      <c r="C42" s="19">
        <v>3791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7">
        <f t="shared" si="0"/>
        <v>7412</v>
      </c>
      <c r="O42" s="43"/>
      <c r="P42" s="82"/>
    </row>
    <row r="43" spans="1:16" ht="13.5" customHeight="1" x14ac:dyDescent="0.25">
      <c r="A43" s="15"/>
      <c r="B43" s="15"/>
      <c r="C43" s="15"/>
      <c r="D43" s="39"/>
      <c r="E43" s="39"/>
      <c r="F43" s="39"/>
      <c r="G43" s="39"/>
      <c r="H43" s="37"/>
      <c r="I43" s="37"/>
      <c r="J43" s="39"/>
      <c r="K43" s="39"/>
      <c r="L43" s="39"/>
      <c r="M43" s="39"/>
      <c r="N43" s="20">
        <f>N42/N41*100</f>
        <v>120.22708840227088</v>
      </c>
      <c r="O43" s="41" t="s">
        <v>36</v>
      </c>
      <c r="P43" s="83"/>
    </row>
    <row r="44" spans="1:16" x14ac:dyDescent="0.25">
      <c r="A44" s="19" t="s">
        <v>4</v>
      </c>
      <c r="B44" s="19"/>
      <c r="C44" s="19"/>
      <c r="D44" s="38"/>
      <c r="E44" s="38"/>
      <c r="F44" s="38"/>
      <c r="G44" s="38"/>
      <c r="H44" s="37"/>
      <c r="I44" s="37"/>
      <c r="J44" s="38"/>
      <c r="K44" s="38"/>
      <c r="L44" s="38"/>
      <c r="M44" s="38"/>
      <c r="N44" s="17"/>
      <c r="O44" s="30"/>
      <c r="P44" s="34"/>
    </row>
    <row r="45" spans="1:16" x14ac:dyDescent="0.25">
      <c r="A45" s="15">
        <v>2020</v>
      </c>
      <c r="B45" s="15">
        <v>1178</v>
      </c>
      <c r="C45" s="15">
        <v>1382</v>
      </c>
      <c r="D45" s="39"/>
      <c r="E45" s="39"/>
      <c r="F45" s="39"/>
      <c r="G45" s="39"/>
      <c r="H45" s="37"/>
      <c r="I45" s="37"/>
      <c r="J45" s="39"/>
      <c r="K45" s="39"/>
      <c r="L45" s="39"/>
      <c r="M45" s="39"/>
      <c r="N45" s="17">
        <f t="shared" si="0"/>
        <v>2560</v>
      </c>
      <c r="O45" s="45">
        <f>N46-N45</f>
        <v>262</v>
      </c>
      <c r="P45" s="84" t="s">
        <v>26</v>
      </c>
    </row>
    <row r="46" spans="1:16" x14ac:dyDescent="0.25">
      <c r="A46" s="19">
        <v>2021</v>
      </c>
      <c r="B46" s="19">
        <v>1314</v>
      </c>
      <c r="C46" s="19">
        <v>1508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7">
        <f t="shared" si="0"/>
        <v>2822</v>
      </c>
      <c r="O46" s="46"/>
      <c r="P46" s="85"/>
    </row>
    <row r="47" spans="1:16" ht="12.75" customHeight="1" x14ac:dyDescent="0.25">
      <c r="A47" s="15"/>
      <c r="B47" s="15"/>
      <c r="C47" s="15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20">
        <f>N46/N45*100</f>
        <v>110.234375</v>
      </c>
      <c r="O47" s="41" t="s">
        <v>36</v>
      </c>
      <c r="P47" s="86"/>
    </row>
  </sheetData>
  <mergeCells count="27">
    <mergeCell ref="P37:P39"/>
    <mergeCell ref="P41:P43"/>
    <mergeCell ref="P45:P47"/>
    <mergeCell ref="P29:P31"/>
    <mergeCell ref="P33:P36"/>
    <mergeCell ref="P5:P7"/>
    <mergeCell ref="P9:P12"/>
    <mergeCell ref="P17:P19"/>
    <mergeCell ref="P13:P15"/>
    <mergeCell ref="P21:P23"/>
    <mergeCell ref="B2:M2"/>
    <mergeCell ref="A25:A27"/>
    <mergeCell ref="B25:M26"/>
    <mergeCell ref="N25:N28"/>
    <mergeCell ref="O25:O28"/>
    <mergeCell ref="O17:O18"/>
    <mergeCell ref="O21:O22"/>
    <mergeCell ref="N2:N4"/>
    <mergeCell ref="O2:O4"/>
    <mergeCell ref="O5:O6"/>
    <mergeCell ref="O9:O10"/>
    <mergeCell ref="O13:O14"/>
    <mergeCell ref="O29:O30"/>
    <mergeCell ref="O33:O34"/>
    <mergeCell ref="O37:O38"/>
    <mergeCell ref="O41:O42"/>
    <mergeCell ref="O45:O46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januar-februar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Bjelobrk</dc:creator>
  <cp:lastModifiedBy>Gordana Bjelobrk</cp:lastModifiedBy>
  <cp:lastPrinted>2019-12-25T11:08:13Z</cp:lastPrinted>
  <dcterms:created xsi:type="dcterms:W3CDTF">2017-11-27T21:15:31Z</dcterms:created>
  <dcterms:modified xsi:type="dcterms:W3CDTF">2021-03-24T07:05:48Z</dcterms:modified>
</cp:coreProperties>
</file>