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tanovnistvo\GBjelobrk\"/>
    </mc:Choice>
  </mc:AlternateContent>
  <bookViews>
    <workbookView xWindow="-120" yWindow="-120" windowWidth="29040" windowHeight="15840"/>
  </bookViews>
  <sheets>
    <sheet name="januar-decembar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3" l="1"/>
  <c r="N33" i="3"/>
  <c r="N34" i="3"/>
  <c r="N37" i="3"/>
  <c r="N38" i="3"/>
  <c r="N41" i="3"/>
  <c r="N42" i="3"/>
  <c r="N45" i="3"/>
  <c r="N46" i="3"/>
  <c r="N29" i="3"/>
  <c r="N47" i="3" l="1"/>
  <c r="N43" i="3"/>
  <c r="N35" i="3"/>
  <c r="N39" i="3"/>
  <c r="N31" i="3"/>
  <c r="O29" i="3" l="1"/>
  <c r="O33" i="3"/>
  <c r="O37" i="3"/>
  <c r="O41" i="3"/>
  <c r="O45" i="3"/>
  <c r="N22" i="3" l="1"/>
  <c r="N21" i="3"/>
  <c r="N18" i="3"/>
  <c r="N17" i="3"/>
  <c r="N14" i="3"/>
  <c r="N13" i="3"/>
  <c r="N10" i="3"/>
  <c r="N9" i="3"/>
  <c r="N6" i="3"/>
  <c r="N5" i="3"/>
  <c r="O5" i="3" l="1"/>
  <c r="N23" i="3"/>
  <c r="N19" i="3"/>
  <c r="N11" i="3"/>
  <c r="O21" i="3"/>
  <c r="O17" i="3"/>
  <c r="O9" i="3"/>
  <c r="N7" i="3"/>
  <c r="N15" i="3" l="1"/>
  <c r="O13" i="3"/>
</calcChain>
</file>

<file path=xl/sharedStrings.xml><?xml version="1.0" encoding="utf-8"?>
<sst xmlns="http://schemas.openxmlformats.org/spreadsheetml/2006/main" count="66" uniqueCount="36">
  <si>
    <t>Region Vojvodine</t>
  </si>
  <si>
    <t>Republika Srbija</t>
  </si>
  <si>
    <t>Beogradski region</t>
  </si>
  <si>
    <t>Region Šumadije i Zapadne Srbije</t>
  </si>
  <si>
    <t>Region Južne i Istočne Srbije</t>
  </si>
  <si>
    <t>januar</t>
  </si>
  <si>
    <t>februar</t>
  </si>
  <si>
    <t>mart</t>
  </si>
  <si>
    <t>april</t>
  </si>
  <si>
    <t>maj</t>
  </si>
  <si>
    <t>jun</t>
  </si>
  <si>
    <t>jul</t>
  </si>
  <si>
    <t>Zivorodjeni u Republici Srbiji po regionima</t>
  </si>
  <si>
    <t>Umrli u Republici Srbiji po regionima</t>
  </si>
  <si>
    <t>sept.</t>
  </si>
  <si>
    <t>okt.</t>
  </si>
  <si>
    <t>nov.</t>
  </si>
  <si>
    <t>dec.</t>
  </si>
  <si>
    <t>avg.</t>
  </si>
  <si>
    <t>Meseci</t>
  </si>
  <si>
    <t>Napomena:</t>
  </si>
  <si>
    <t>2020/2019*100</t>
  </si>
  <si>
    <t xml:space="preserve">Prethodni rezultati prema događaju i mesecu upisa u matične knjige rođenih. </t>
  </si>
  <si>
    <t>Prethodni rezultati prema događaju i mesecu upisa u matične knjige umrlih.</t>
  </si>
  <si>
    <t>Januar-decembar</t>
  </si>
  <si>
    <t>(jan-dec 2020)-(jan-dec 2019)</t>
  </si>
  <si>
    <r>
      <rPr>
        <b/>
        <sz val="11"/>
        <color theme="1"/>
        <rFont val="Calibri"/>
        <family val="2"/>
        <scheme val="minor"/>
      </rPr>
      <t>Broj živorođenih u Regionu Vojvodine</t>
    </r>
    <r>
      <rPr>
        <sz val="11"/>
        <color theme="1"/>
        <rFont val="Calibri"/>
        <family val="2"/>
        <charset val="238"/>
        <scheme val="minor"/>
      </rPr>
      <t xml:space="preserve"> u periodu januar- decembar 2020. god.  je za 132 veći od broja živorođenih u istom periodu 2019. godine ili za 0,9%.</t>
    </r>
  </si>
  <si>
    <r>
      <rPr>
        <b/>
        <sz val="11"/>
        <color theme="1"/>
        <rFont val="Calibri"/>
        <family val="2"/>
        <scheme val="minor"/>
      </rPr>
      <t>Broj živorođenih u Beogradskom regionu</t>
    </r>
    <r>
      <rPr>
        <sz val="11"/>
        <color theme="1"/>
        <rFont val="Calibri"/>
        <family val="2"/>
        <charset val="238"/>
        <scheme val="minor"/>
      </rPr>
      <t xml:space="preserve"> u periodu januar-decembar  2020. god.  je za 1107 manji od broja živorođenih u istom periodu 2019. godine ili za 5,4%.</t>
    </r>
  </si>
  <si>
    <r>
      <rPr>
        <b/>
        <sz val="11"/>
        <color theme="1"/>
        <rFont val="Calibri"/>
        <family val="2"/>
        <scheme val="minor"/>
      </rPr>
      <t>Broj umrlih u Regionu Vojvodine</t>
    </r>
    <r>
      <rPr>
        <sz val="11"/>
        <color theme="1"/>
        <rFont val="Calibri"/>
        <family val="2"/>
        <charset val="238"/>
        <scheme val="minor"/>
      </rPr>
      <t xml:space="preserve">  u periodu januar-decembar 2020. god.  je za  3008 veći od broja umrlih u istom periodu 2019. godine ili za 11,2%.</t>
    </r>
  </si>
  <si>
    <r>
      <rPr>
        <b/>
        <sz val="11"/>
        <color theme="1"/>
        <rFont val="Calibri"/>
        <family val="2"/>
        <scheme val="minor"/>
      </rPr>
      <t>Broj umrlih u Beogradskom regionu</t>
    </r>
    <r>
      <rPr>
        <sz val="11"/>
        <color theme="1"/>
        <rFont val="Calibri"/>
        <family val="2"/>
        <charset val="238"/>
        <scheme val="minor"/>
      </rPr>
      <t xml:space="preserve">  u periodu januar-decembar  2020. god.  je za  3797 veci od broja umrlih u istom periodu 2019. godine ili za 16,3%.</t>
    </r>
  </si>
  <si>
    <r>
      <rPr>
        <b/>
        <sz val="11"/>
        <color theme="1"/>
        <rFont val="Calibri"/>
        <family val="2"/>
        <scheme val="minor"/>
      </rPr>
      <t>Broj umrlih u Regionu Južne i Istočne  Srbije</t>
    </r>
    <r>
      <rPr>
        <sz val="11"/>
        <color theme="1"/>
        <rFont val="Calibri"/>
        <family val="2"/>
        <charset val="238"/>
        <scheme val="minor"/>
      </rPr>
      <t xml:space="preserve"> u periodu januar-decembar  2020. god.  je za  1710 veći od broja umrlih u istom periodu 2019. godine ili za 11,5%.</t>
    </r>
  </si>
  <si>
    <r>
      <rPr>
        <b/>
        <sz val="11"/>
        <color theme="1"/>
        <rFont val="Calibri"/>
        <family val="2"/>
        <scheme val="minor"/>
      </rPr>
      <t>Broj živorođenih u Regionu Šumadije i Zapadne Srbije</t>
    </r>
    <r>
      <rPr>
        <sz val="11"/>
        <color theme="1"/>
        <rFont val="Calibri"/>
        <family val="2"/>
        <charset val="238"/>
        <scheme val="minor"/>
      </rPr>
      <t xml:space="preserve"> u periodu januar-decembar  2020. god.  je za   339  manji od broja živorođenih u istom periodu 2019. godine ili za 1,6%.</t>
    </r>
  </si>
  <si>
    <r>
      <rPr>
        <b/>
        <sz val="11"/>
        <color theme="1"/>
        <rFont val="Calibri"/>
        <family val="2"/>
        <scheme val="minor"/>
      </rPr>
      <t>Broj živorođenih u Regionu Južne i Istočne  Srbije</t>
    </r>
    <r>
      <rPr>
        <sz val="11"/>
        <color theme="1"/>
        <rFont val="Calibri"/>
        <family val="2"/>
        <charset val="238"/>
        <scheme val="minor"/>
      </rPr>
      <t xml:space="preserve"> u periodu januar-decembar 2020. god.  je za 477 manji od broja živorođenih u istom periodu 2019. godine ili za 6,7%.</t>
    </r>
  </si>
  <si>
    <r>
      <rPr>
        <b/>
        <sz val="11"/>
        <color theme="1"/>
        <rFont val="Calibri"/>
        <family val="2"/>
        <scheme val="minor"/>
      </rPr>
      <t>Broj umrlih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scheme val="minor"/>
      </rPr>
      <t xml:space="preserve"> Republici Srbiji </t>
    </r>
    <r>
      <rPr>
        <sz val="11"/>
        <color theme="1"/>
        <rFont val="Calibri"/>
        <family val="2"/>
        <charset val="238"/>
        <scheme val="minor"/>
      </rPr>
      <t>u periodu januar-decembar  2020. god.  je za 13991  veci od broja umrlih u istom periodu 2019. godine ili za 13,9%.</t>
    </r>
  </si>
  <si>
    <r>
      <rPr>
        <b/>
        <sz val="11"/>
        <color theme="1"/>
        <rFont val="Calibri"/>
        <family val="2"/>
        <scheme val="minor"/>
      </rPr>
      <t>Broj umrlih u Regionu Šumadije i Zapadne Srbije</t>
    </r>
    <r>
      <rPr>
        <sz val="11"/>
        <color theme="1"/>
        <rFont val="Calibri"/>
        <family val="2"/>
        <charset val="238"/>
        <scheme val="minor"/>
      </rPr>
      <t xml:space="preserve"> u periodu januar-decembar 2020. god.  je za   5476  veci od broja umrlih u istom periodu 2019. godine ili za 15,2%.</t>
    </r>
  </si>
  <si>
    <r>
      <rPr>
        <b/>
        <sz val="11"/>
        <color theme="1"/>
        <rFont val="Calibri"/>
        <family val="2"/>
        <scheme val="minor"/>
      </rPr>
      <t>Broj živorođenih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scheme val="minor"/>
      </rPr>
      <t xml:space="preserve"> Republici Srbiji </t>
    </r>
    <r>
      <rPr>
        <sz val="11"/>
        <color theme="1"/>
        <rFont val="Calibri"/>
        <family val="2"/>
        <charset val="238"/>
        <scheme val="minor"/>
      </rPr>
      <t>u  periodu januar-decembar  2020. god.  je za   1791 manji od broja živorođenih u istom periodu 2019. godine ili za 2,8%.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</si>
</sst>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91">
    <xf numFmtId="0" fontId="0" fillId="0" borderId="0" xfId="0"/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9" fillId="4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4" xfId="0" applyFont="1" applyFill="1" applyBorder="1"/>
    <xf numFmtId="0" fontId="0" fillId="4" borderId="3" xfId="0" applyFill="1" applyBorder="1"/>
    <xf numFmtId="0" fontId="8" fillId="4" borderId="3" xfId="0" applyFont="1" applyFill="1" applyBorder="1"/>
    <xf numFmtId="0" fontId="0" fillId="4" borderId="3" xfId="0" applyFill="1" applyBorder="1" applyAlignment="1">
      <alignment horizontal="center"/>
    </xf>
    <xf numFmtId="0" fontId="9" fillId="4" borderId="3" xfId="0" applyFont="1" applyFill="1" applyBorder="1"/>
    <xf numFmtId="164" fontId="9" fillId="4" borderId="3" xfId="0" applyNumberFormat="1" applyFont="1" applyFill="1" applyBorder="1" applyAlignment="1">
      <alignment horizontal="center"/>
    </xf>
    <xf numFmtId="0" fontId="9" fillId="3" borderId="4" xfId="0" applyFont="1" applyFill="1" applyBorder="1"/>
    <xf numFmtId="0" fontId="0" fillId="3" borderId="3" xfId="0" applyFill="1" applyBorder="1"/>
    <xf numFmtId="0" fontId="8" fillId="3" borderId="3" xfId="0" applyFont="1" applyFill="1" applyBorder="1"/>
    <xf numFmtId="0" fontId="0" fillId="3" borderId="3" xfId="0" applyFill="1" applyBorder="1" applyAlignment="1">
      <alignment horizontal="center"/>
    </xf>
    <xf numFmtId="0" fontId="9" fillId="3" borderId="3" xfId="0" applyFont="1" applyFill="1" applyBorder="1"/>
    <xf numFmtId="164" fontId="9" fillId="3" borderId="3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9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9" fillId="4" borderId="19" xfId="0" applyFont="1" applyFill="1" applyBorder="1" applyAlignment="1">
      <alignment wrapText="1"/>
    </xf>
    <xf numFmtId="0" fontId="0" fillId="0" borderId="3" xfId="0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4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wrapText="1"/>
    </xf>
    <xf numFmtId="0" fontId="5" fillId="4" borderId="3" xfId="0" applyFont="1" applyFill="1" applyBorder="1"/>
    <xf numFmtId="0" fontId="5" fillId="3" borderId="3" xfId="0" applyFont="1" applyFill="1" applyBorder="1"/>
    <xf numFmtId="0" fontId="9" fillId="3" borderId="1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left" wrapText="1"/>
    </xf>
    <xf numFmtId="0" fontId="10" fillId="4" borderId="21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0" fillId="4" borderId="18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>
      <selection activeCell="U19" sqref="U19"/>
    </sheetView>
  </sheetViews>
  <sheetFormatPr defaultColWidth="9.140625" defaultRowHeight="15" x14ac:dyDescent="0.25"/>
  <cols>
    <col min="1" max="1" width="23.28515625" customWidth="1"/>
    <col min="2" max="4" width="6.85546875" customWidth="1"/>
    <col min="5" max="5" width="6.140625" customWidth="1"/>
    <col min="6" max="6" width="5.5703125" customWidth="1"/>
    <col min="7" max="7" width="5.85546875" customWidth="1"/>
    <col min="8" max="8" width="6" customWidth="1"/>
    <col min="9" max="9" width="5.85546875" customWidth="1"/>
    <col min="10" max="10" width="6" customWidth="1"/>
    <col min="11" max="11" width="6.140625" customWidth="1"/>
    <col min="12" max="12" width="6.28515625" customWidth="1"/>
    <col min="13" max="13" width="7.5703125" customWidth="1"/>
    <col min="14" max="14" width="11.28515625" style="3" customWidth="1"/>
    <col min="15" max="15" width="14.7109375" style="3" customWidth="1"/>
    <col min="16" max="16" width="62.42578125" style="2" customWidth="1"/>
  </cols>
  <sheetData>
    <row r="1" spans="1:16" ht="15.75" thickBot="1" x14ac:dyDescent="0.3"/>
    <row r="2" spans="1:16" s="2" customFormat="1" ht="30" customHeight="1" thickBot="1" x14ac:dyDescent="0.3">
      <c r="A2" s="34" t="s">
        <v>12</v>
      </c>
      <c r="B2" s="54" t="s">
        <v>19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75" t="s">
        <v>24</v>
      </c>
      <c r="O2" s="78" t="s">
        <v>25</v>
      </c>
      <c r="P2" s="31" t="s">
        <v>20</v>
      </c>
    </row>
    <row r="3" spans="1:16" ht="27.75" customHeight="1" thickBot="1" x14ac:dyDescent="0.3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18</v>
      </c>
      <c r="J3" s="6" t="s">
        <v>14</v>
      </c>
      <c r="K3" s="6" t="s">
        <v>15</v>
      </c>
      <c r="L3" s="6" t="s">
        <v>16</v>
      </c>
      <c r="M3" s="23" t="s">
        <v>17</v>
      </c>
      <c r="N3" s="76"/>
      <c r="O3" s="79"/>
      <c r="P3" s="50" t="s">
        <v>22</v>
      </c>
    </row>
    <row r="4" spans="1:16" ht="15.75" thickBot="1" x14ac:dyDescent="0.3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7"/>
      <c r="O4" s="80"/>
      <c r="P4" s="51"/>
    </row>
    <row r="5" spans="1:16" ht="24" customHeight="1" x14ac:dyDescent="0.25">
      <c r="A5" s="9">
        <v>2019</v>
      </c>
      <c r="B5" s="10">
        <v>4907</v>
      </c>
      <c r="C5" s="10">
        <v>4841</v>
      </c>
      <c r="D5" s="10">
        <v>4851</v>
      </c>
      <c r="E5" s="37">
        <v>4785</v>
      </c>
      <c r="F5" s="10">
        <v>5465</v>
      </c>
      <c r="G5" s="10">
        <v>4817</v>
      </c>
      <c r="H5" s="10">
        <v>6170</v>
      </c>
      <c r="I5" s="10">
        <v>5711</v>
      </c>
      <c r="J5" s="10">
        <v>5521</v>
      </c>
      <c r="K5" s="10">
        <v>6014</v>
      </c>
      <c r="L5" s="10">
        <v>5049</v>
      </c>
      <c r="M5" s="10">
        <v>5353</v>
      </c>
      <c r="N5" s="24">
        <f>B5+C5+D5+E5+F5+G5+H5+I5+J5+K5+L5+M5</f>
        <v>63484</v>
      </c>
      <c r="O5" s="81">
        <f>N6-N5</f>
        <v>-1791</v>
      </c>
      <c r="P5" s="67" t="s">
        <v>35</v>
      </c>
    </row>
    <row r="6" spans="1:16" x14ac:dyDescent="0.25">
      <c r="A6" s="12">
        <v>2020</v>
      </c>
      <c r="B6" s="12">
        <v>5152</v>
      </c>
      <c r="C6" s="12">
        <v>4665</v>
      </c>
      <c r="D6" s="12">
        <v>4705</v>
      </c>
      <c r="E6" s="12">
        <v>4644</v>
      </c>
      <c r="F6" s="12">
        <v>4890</v>
      </c>
      <c r="G6" s="12">
        <v>5258</v>
      </c>
      <c r="H6" s="12">
        <v>5896</v>
      </c>
      <c r="I6" s="12">
        <v>5349</v>
      </c>
      <c r="J6" s="12">
        <v>5711</v>
      </c>
      <c r="K6" s="12">
        <v>5483</v>
      </c>
      <c r="L6" s="12">
        <v>4834</v>
      </c>
      <c r="M6" s="12">
        <v>5106</v>
      </c>
      <c r="N6" s="6">
        <f>SUM(B6:M6)</f>
        <v>61693</v>
      </c>
      <c r="O6" s="64"/>
      <c r="P6" s="68"/>
    </row>
    <row r="7" spans="1:16" ht="14.25" customHeight="1" x14ac:dyDescent="0.25">
      <c r="A7" s="9"/>
      <c r="B7" s="10"/>
      <c r="C7" s="10"/>
      <c r="D7" s="10"/>
      <c r="E7" s="37"/>
      <c r="F7" s="10"/>
      <c r="G7" s="10"/>
      <c r="H7" s="10"/>
      <c r="I7" s="10"/>
      <c r="J7" s="10"/>
      <c r="K7" s="10"/>
      <c r="L7" s="10"/>
      <c r="M7" s="10"/>
      <c r="N7" s="13">
        <f>N6/N5*100</f>
        <v>97.178816709722142</v>
      </c>
      <c r="O7" s="25" t="s">
        <v>21</v>
      </c>
      <c r="P7" s="68"/>
    </row>
    <row r="8" spans="1:16" x14ac:dyDescent="0.25">
      <c r="A8" s="12" t="s">
        <v>0</v>
      </c>
      <c r="B8" s="10"/>
      <c r="C8" s="10"/>
      <c r="D8" s="10"/>
      <c r="E8" s="37"/>
      <c r="F8" s="10"/>
      <c r="G8" s="10"/>
      <c r="H8" s="10"/>
      <c r="I8" s="10"/>
      <c r="J8" s="10"/>
      <c r="K8" s="10"/>
      <c r="L8" s="10"/>
      <c r="M8" s="10"/>
      <c r="N8" s="11"/>
      <c r="O8" s="26"/>
      <c r="P8" s="30"/>
    </row>
    <row r="9" spans="1:16" x14ac:dyDescent="0.25">
      <c r="A9" s="9">
        <v>2019</v>
      </c>
      <c r="B9" s="10">
        <v>1180</v>
      </c>
      <c r="C9" s="10">
        <v>1155</v>
      </c>
      <c r="D9" s="10">
        <v>1205</v>
      </c>
      <c r="E9" s="37">
        <v>1131</v>
      </c>
      <c r="F9" s="10">
        <v>1245</v>
      </c>
      <c r="G9" s="10">
        <v>1143</v>
      </c>
      <c r="H9" s="10">
        <v>1473</v>
      </c>
      <c r="I9" s="10">
        <v>1505</v>
      </c>
      <c r="J9" s="10">
        <v>1356</v>
      </c>
      <c r="K9" s="10">
        <v>1483</v>
      </c>
      <c r="L9" s="10">
        <v>1260</v>
      </c>
      <c r="M9" s="10">
        <v>1282</v>
      </c>
      <c r="N9" s="11">
        <f>SUM(B9:M9)</f>
        <v>15418</v>
      </c>
      <c r="O9" s="63">
        <f>N10-N9</f>
        <v>132</v>
      </c>
      <c r="P9" s="69" t="s">
        <v>26</v>
      </c>
    </row>
    <row r="10" spans="1:16" ht="18.75" customHeight="1" x14ac:dyDescent="0.25">
      <c r="A10" s="12">
        <v>2020</v>
      </c>
      <c r="B10" s="12">
        <v>1369</v>
      </c>
      <c r="C10" s="12">
        <v>1141</v>
      </c>
      <c r="D10" s="12">
        <v>1145</v>
      </c>
      <c r="E10" s="12">
        <v>1133</v>
      </c>
      <c r="F10" s="12">
        <v>1276</v>
      </c>
      <c r="G10" s="12">
        <v>1313</v>
      </c>
      <c r="H10" s="12">
        <v>1597</v>
      </c>
      <c r="I10" s="12">
        <v>1343</v>
      </c>
      <c r="J10" s="12">
        <v>1435</v>
      </c>
      <c r="K10" s="12">
        <v>1380</v>
      </c>
      <c r="L10" s="12">
        <v>1149</v>
      </c>
      <c r="M10" s="12">
        <v>1269</v>
      </c>
      <c r="N10" s="6">
        <f>SUM(B10:M10)</f>
        <v>15550</v>
      </c>
      <c r="O10" s="64"/>
      <c r="P10" s="70"/>
    </row>
    <row r="11" spans="1:16" ht="14.25" customHeight="1" x14ac:dyDescent="0.25">
      <c r="A11" s="12"/>
      <c r="B11" s="10"/>
      <c r="C11" s="10"/>
      <c r="D11" s="10"/>
      <c r="E11" s="37"/>
      <c r="F11" s="10"/>
      <c r="G11" s="10"/>
      <c r="H11" s="10"/>
      <c r="I11" s="10"/>
      <c r="J11" s="10"/>
      <c r="K11" s="10"/>
      <c r="L11" s="10"/>
      <c r="M11" s="10"/>
      <c r="N11" s="13">
        <f>N10/N9*100</f>
        <v>100.85614217148786</v>
      </c>
      <c r="O11" s="25" t="s">
        <v>21</v>
      </c>
      <c r="P11" s="70"/>
    </row>
    <row r="12" spans="1:16" x14ac:dyDescent="0.25">
      <c r="A12" s="12" t="s">
        <v>2</v>
      </c>
      <c r="B12" s="10"/>
      <c r="C12" s="10"/>
      <c r="D12" s="10"/>
      <c r="E12" s="37"/>
      <c r="F12" s="10"/>
      <c r="G12" s="10"/>
      <c r="H12" s="10"/>
      <c r="I12" s="10"/>
      <c r="J12" s="10"/>
      <c r="K12" s="10"/>
      <c r="L12" s="10"/>
      <c r="M12" s="10"/>
      <c r="N12" s="11"/>
      <c r="O12" s="26"/>
      <c r="P12" s="70"/>
    </row>
    <row r="13" spans="1:16" ht="15" customHeight="1" x14ac:dyDescent="0.25">
      <c r="A13" s="9">
        <v>2019</v>
      </c>
      <c r="B13" s="10">
        <v>1631</v>
      </c>
      <c r="C13" s="10">
        <v>1516</v>
      </c>
      <c r="D13" s="10">
        <v>1564</v>
      </c>
      <c r="E13" s="37">
        <v>1517</v>
      </c>
      <c r="F13" s="10">
        <v>1788</v>
      </c>
      <c r="G13" s="10">
        <v>1542</v>
      </c>
      <c r="H13" s="10">
        <v>1977</v>
      </c>
      <c r="I13" s="10">
        <v>1729</v>
      </c>
      <c r="J13" s="10">
        <v>1771</v>
      </c>
      <c r="K13" s="10">
        <v>1900</v>
      </c>
      <c r="L13" s="10">
        <v>1637</v>
      </c>
      <c r="M13" s="10">
        <v>1776</v>
      </c>
      <c r="N13" s="11">
        <f>SUM(B13:M13)</f>
        <v>20348</v>
      </c>
      <c r="O13" s="63">
        <f>N14-N13</f>
        <v>-1107</v>
      </c>
      <c r="P13" s="72" t="s">
        <v>27</v>
      </c>
    </row>
    <row r="14" spans="1:16" x14ac:dyDescent="0.25">
      <c r="A14" s="12">
        <v>2020</v>
      </c>
      <c r="B14" s="12">
        <v>1568</v>
      </c>
      <c r="C14" s="12">
        <v>1471</v>
      </c>
      <c r="D14" s="12">
        <v>1525</v>
      </c>
      <c r="E14" s="12">
        <v>1411</v>
      </c>
      <c r="F14" s="12">
        <v>1477</v>
      </c>
      <c r="G14" s="12">
        <v>1704</v>
      </c>
      <c r="H14" s="12">
        <v>1843</v>
      </c>
      <c r="I14" s="12">
        <v>1647</v>
      </c>
      <c r="J14" s="12">
        <v>1801</v>
      </c>
      <c r="K14" s="12">
        <v>1682</v>
      </c>
      <c r="L14" s="12">
        <v>1520</v>
      </c>
      <c r="M14" s="12">
        <v>1592</v>
      </c>
      <c r="N14" s="6">
        <f>SUM(B14:M14)</f>
        <v>19241</v>
      </c>
      <c r="O14" s="64"/>
      <c r="P14" s="73"/>
    </row>
    <row r="15" spans="1:16" ht="18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>
        <f>N14/N13*100</f>
        <v>94.559661883231769</v>
      </c>
      <c r="O15" s="25" t="s">
        <v>21</v>
      </c>
      <c r="P15" s="74"/>
    </row>
    <row r="16" spans="1:16" x14ac:dyDescent="0.25">
      <c r="A16" s="12" t="s">
        <v>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1"/>
      <c r="O16" s="26"/>
      <c r="P16" s="32"/>
    </row>
    <row r="17" spans="1:16" x14ac:dyDescent="0.25">
      <c r="A17" s="9">
        <v>2019</v>
      </c>
      <c r="B17" s="9">
        <v>1509</v>
      </c>
      <c r="C17" s="9">
        <v>1619</v>
      </c>
      <c r="D17" s="9">
        <v>1540</v>
      </c>
      <c r="E17" s="9">
        <v>1558</v>
      </c>
      <c r="F17" s="9">
        <v>1818</v>
      </c>
      <c r="G17" s="9">
        <v>1611</v>
      </c>
      <c r="H17" s="9">
        <v>2037</v>
      </c>
      <c r="I17" s="9">
        <v>1842</v>
      </c>
      <c r="J17" s="9">
        <v>1750</v>
      </c>
      <c r="K17" s="9">
        <v>1961</v>
      </c>
      <c r="L17" s="9">
        <v>1647</v>
      </c>
      <c r="M17" s="9">
        <v>1719</v>
      </c>
      <c r="N17" s="11">
        <f>SUM(B17:M17)</f>
        <v>20611</v>
      </c>
      <c r="O17" s="63">
        <f>N18-N17</f>
        <v>-339</v>
      </c>
      <c r="P17" s="71" t="s">
        <v>31</v>
      </c>
    </row>
    <row r="18" spans="1:16" x14ac:dyDescent="0.25">
      <c r="A18" s="12">
        <v>2020</v>
      </c>
      <c r="B18" s="12">
        <v>1692</v>
      </c>
      <c r="C18" s="12">
        <v>1561</v>
      </c>
      <c r="D18" s="12">
        <v>1543</v>
      </c>
      <c r="E18" s="12">
        <v>1542</v>
      </c>
      <c r="F18" s="12">
        <v>1594</v>
      </c>
      <c r="G18" s="12">
        <v>1730</v>
      </c>
      <c r="H18" s="12">
        <v>1872</v>
      </c>
      <c r="I18" s="12">
        <v>1740</v>
      </c>
      <c r="J18" s="12">
        <v>1838</v>
      </c>
      <c r="K18" s="12">
        <v>1843</v>
      </c>
      <c r="L18" s="12">
        <v>1633</v>
      </c>
      <c r="M18" s="12">
        <v>1684</v>
      </c>
      <c r="N18" s="6">
        <f>B18+C18+D18+E18+F18+G18+H18+I18+J18+K18+L18+M18</f>
        <v>20272</v>
      </c>
      <c r="O18" s="64"/>
      <c r="P18" s="70"/>
    </row>
    <row r="19" spans="1:16" ht="18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3">
        <f>N18/N17*100</f>
        <v>98.355247198098112</v>
      </c>
      <c r="O19" s="25" t="s">
        <v>21</v>
      </c>
      <c r="P19" s="70"/>
    </row>
    <row r="20" spans="1:16" s="1" customFormat="1" x14ac:dyDescent="0.25">
      <c r="A20" s="12" t="s">
        <v>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  <c r="O20" s="27"/>
      <c r="P20" s="33"/>
    </row>
    <row r="21" spans="1:16" s="1" customFormat="1" x14ac:dyDescent="0.25">
      <c r="A21" s="9">
        <v>2019</v>
      </c>
      <c r="B21" s="9">
        <v>587</v>
      </c>
      <c r="C21" s="9">
        <v>551</v>
      </c>
      <c r="D21" s="9">
        <v>542</v>
      </c>
      <c r="E21" s="9">
        <v>579</v>
      </c>
      <c r="F21" s="9">
        <v>614</v>
      </c>
      <c r="G21" s="9">
        <v>521</v>
      </c>
      <c r="H21" s="9">
        <v>683</v>
      </c>
      <c r="I21" s="9">
        <v>635</v>
      </c>
      <c r="J21" s="9">
        <v>644</v>
      </c>
      <c r="K21" s="9">
        <v>670</v>
      </c>
      <c r="L21" s="9">
        <v>505</v>
      </c>
      <c r="M21" s="9">
        <v>576</v>
      </c>
      <c r="N21" s="11">
        <f>SUM(B21:M21)</f>
        <v>7107</v>
      </c>
      <c r="O21" s="65">
        <f>N22-N21</f>
        <v>-477</v>
      </c>
      <c r="P21" s="71" t="s">
        <v>32</v>
      </c>
    </row>
    <row r="22" spans="1:16" s="1" customFormat="1" x14ac:dyDescent="0.25">
      <c r="A22" s="12">
        <v>2020</v>
      </c>
      <c r="B22" s="12">
        <v>523</v>
      </c>
      <c r="C22" s="12">
        <v>492</v>
      </c>
      <c r="D22" s="12">
        <v>492</v>
      </c>
      <c r="E22" s="12">
        <v>558</v>
      </c>
      <c r="F22" s="12">
        <v>543</v>
      </c>
      <c r="G22" s="12">
        <v>511</v>
      </c>
      <c r="H22" s="12">
        <v>584</v>
      </c>
      <c r="I22" s="12">
        <v>619</v>
      </c>
      <c r="J22" s="12">
        <v>637</v>
      </c>
      <c r="K22" s="12">
        <v>578</v>
      </c>
      <c r="L22" s="12">
        <v>532</v>
      </c>
      <c r="M22" s="12">
        <v>561</v>
      </c>
      <c r="N22" s="6">
        <f>SUM(B22:M22)</f>
        <v>6630</v>
      </c>
      <c r="O22" s="66"/>
      <c r="P22" s="70"/>
    </row>
    <row r="23" spans="1:16" ht="22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>
        <f>N22/N21*100</f>
        <v>93.288307302659348</v>
      </c>
      <c r="O23" s="25" t="s">
        <v>21</v>
      </c>
      <c r="P23" s="70"/>
    </row>
    <row r="24" spans="1:16" ht="15.75" thickBot="1" x14ac:dyDescent="0.3"/>
    <row r="25" spans="1:16" ht="30.75" customHeight="1" x14ac:dyDescent="0.25">
      <c r="A25" s="56" t="s">
        <v>13</v>
      </c>
      <c r="B25" s="59" t="s">
        <v>19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9" t="s">
        <v>24</v>
      </c>
      <c r="O25" s="42" t="s">
        <v>25</v>
      </c>
      <c r="P25" s="36" t="s">
        <v>20</v>
      </c>
    </row>
    <row r="26" spans="1:16" ht="18" customHeight="1" thickBot="1" x14ac:dyDescent="0.3">
      <c r="A26" s="57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40"/>
      <c r="O26" s="43"/>
      <c r="P26" s="52" t="s">
        <v>23</v>
      </c>
    </row>
    <row r="27" spans="1:16" ht="15.75" thickBot="1" x14ac:dyDescent="0.3">
      <c r="A27" s="58"/>
      <c r="B27" s="20" t="s">
        <v>5</v>
      </c>
      <c r="C27" s="20" t="s">
        <v>6</v>
      </c>
      <c r="D27" s="20" t="s">
        <v>7</v>
      </c>
      <c r="E27" s="20" t="s">
        <v>8</v>
      </c>
      <c r="F27" s="20" t="s">
        <v>9</v>
      </c>
      <c r="G27" s="20" t="s">
        <v>10</v>
      </c>
      <c r="H27" s="20" t="s">
        <v>11</v>
      </c>
      <c r="I27" s="20" t="s">
        <v>18</v>
      </c>
      <c r="J27" s="20" t="s">
        <v>14</v>
      </c>
      <c r="K27" s="20" t="s">
        <v>15</v>
      </c>
      <c r="L27" s="20" t="s">
        <v>16</v>
      </c>
      <c r="M27" s="21" t="s">
        <v>17</v>
      </c>
      <c r="N27" s="40"/>
      <c r="O27" s="43"/>
      <c r="P27" s="53"/>
    </row>
    <row r="28" spans="1:16" ht="15.75" thickBot="1" x14ac:dyDescent="0.3">
      <c r="A28" s="14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1"/>
      <c r="O28" s="44"/>
    </row>
    <row r="29" spans="1:16" x14ac:dyDescent="0.25">
      <c r="A29" s="15">
        <v>2019</v>
      </c>
      <c r="B29" s="16">
        <v>8672</v>
      </c>
      <c r="C29" s="16">
        <v>9793</v>
      </c>
      <c r="D29" s="16">
        <v>8933</v>
      </c>
      <c r="E29" s="38">
        <v>8256</v>
      </c>
      <c r="F29" s="16">
        <v>8950</v>
      </c>
      <c r="G29" s="16">
        <v>7705</v>
      </c>
      <c r="H29" s="16">
        <v>8322</v>
      </c>
      <c r="I29" s="16">
        <v>7620</v>
      </c>
      <c r="J29" s="16">
        <v>7476</v>
      </c>
      <c r="K29" s="16">
        <v>8441</v>
      </c>
      <c r="L29" s="16">
        <v>7992</v>
      </c>
      <c r="M29" s="16">
        <v>8803</v>
      </c>
      <c r="N29" s="22">
        <f>SUM(B29:M29)</f>
        <v>100963</v>
      </c>
      <c r="O29" s="45">
        <f>N30-N29</f>
        <v>13991</v>
      </c>
      <c r="P29" s="85" t="s">
        <v>33</v>
      </c>
    </row>
    <row r="30" spans="1:16" x14ac:dyDescent="0.25">
      <c r="A30" s="18">
        <v>2020</v>
      </c>
      <c r="B30" s="18">
        <v>8706</v>
      </c>
      <c r="C30" s="18">
        <v>9122</v>
      </c>
      <c r="D30" s="18">
        <v>8189</v>
      </c>
      <c r="E30" s="18">
        <v>8625</v>
      </c>
      <c r="F30" s="18">
        <v>8602</v>
      </c>
      <c r="G30" s="18">
        <v>8325</v>
      </c>
      <c r="H30" s="18">
        <v>10023</v>
      </c>
      <c r="I30" s="18">
        <v>8730</v>
      </c>
      <c r="J30" s="18">
        <v>8123</v>
      </c>
      <c r="K30" s="18">
        <v>8353</v>
      </c>
      <c r="L30" s="18">
        <v>10835</v>
      </c>
      <c r="M30" s="18">
        <v>17321</v>
      </c>
      <c r="N30" s="7">
        <f t="shared" ref="N30:N46" si="0">SUM(B30:M30)</f>
        <v>114954</v>
      </c>
      <c r="O30" s="46"/>
      <c r="P30" s="83"/>
    </row>
    <row r="31" spans="1:16" ht="12.75" customHeight="1" x14ac:dyDescent="0.25">
      <c r="A31" s="15"/>
      <c r="B31" s="16"/>
      <c r="C31" s="16"/>
      <c r="D31" s="16"/>
      <c r="E31" s="38"/>
      <c r="F31" s="16"/>
      <c r="G31" s="16"/>
      <c r="H31" s="16"/>
      <c r="I31" s="16"/>
      <c r="J31" s="16"/>
      <c r="K31" s="16"/>
      <c r="L31" s="16"/>
      <c r="M31" s="16"/>
      <c r="N31" s="19">
        <f>N30/N29*100</f>
        <v>113.85755177639334</v>
      </c>
      <c r="O31" s="35" t="s">
        <v>21</v>
      </c>
      <c r="P31" s="84"/>
    </row>
    <row r="32" spans="1:16" x14ac:dyDescent="0.25">
      <c r="A32" s="18" t="s">
        <v>0</v>
      </c>
      <c r="B32" s="16"/>
      <c r="C32" s="16"/>
      <c r="D32" s="16"/>
      <c r="E32" s="38"/>
      <c r="F32" s="16"/>
      <c r="G32" s="16"/>
      <c r="H32" s="16"/>
      <c r="I32" s="16"/>
      <c r="J32" s="16"/>
      <c r="K32" s="16"/>
      <c r="L32" s="16"/>
      <c r="M32" s="16"/>
      <c r="N32" s="17"/>
      <c r="O32" s="28"/>
      <c r="P32" s="30"/>
    </row>
    <row r="33" spans="1:16" ht="12.75" customHeight="1" x14ac:dyDescent="0.25">
      <c r="A33" s="15">
        <v>2019</v>
      </c>
      <c r="B33" s="16">
        <v>2426</v>
      </c>
      <c r="C33" s="16">
        <v>2606</v>
      </c>
      <c r="D33" s="16">
        <v>2359</v>
      </c>
      <c r="E33" s="38">
        <v>2269</v>
      </c>
      <c r="F33" s="16">
        <v>2340</v>
      </c>
      <c r="G33" s="16">
        <v>1999</v>
      </c>
      <c r="H33" s="16">
        <v>2067</v>
      </c>
      <c r="I33" s="16">
        <v>1966</v>
      </c>
      <c r="J33" s="16">
        <v>1950</v>
      </c>
      <c r="K33" s="16">
        <v>2264</v>
      </c>
      <c r="L33" s="16">
        <v>2142</v>
      </c>
      <c r="M33" s="16">
        <v>2354</v>
      </c>
      <c r="N33" s="17">
        <f t="shared" si="0"/>
        <v>26742</v>
      </c>
      <c r="O33" s="47">
        <f>N34-N33</f>
        <v>3008</v>
      </c>
      <c r="P33" s="82" t="s">
        <v>28</v>
      </c>
    </row>
    <row r="34" spans="1:16" ht="12" customHeight="1" x14ac:dyDescent="0.25">
      <c r="A34" s="18">
        <v>2020</v>
      </c>
      <c r="B34" s="18">
        <v>2480</v>
      </c>
      <c r="C34" s="18">
        <v>2321</v>
      </c>
      <c r="D34" s="18">
        <v>2293</v>
      </c>
      <c r="E34" s="18">
        <v>2057</v>
      </c>
      <c r="F34" s="18">
        <v>2087</v>
      </c>
      <c r="G34" s="18">
        <v>2127</v>
      </c>
      <c r="H34" s="18">
        <v>2520</v>
      </c>
      <c r="I34" s="18">
        <v>2311</v>
      </c>
      <c r="J34" s="18">
        <v>2108</v>
      </c>
      <c r="K34" s="18">
        <v>2178</v>
      </c>
      <c r="L34" s="18">
        <v>2733</v>
      </c>
      <c r="M34" s="18">
        <v>4535</v>
      </c>
      <c r="N34" s="7">
        <f t="shared" si="0"/>
        <v>29750</v>
      </c>
      <c r="O34" s="46"/>
      <c r="P34" s="86"/>
    </row>
    <row r="35" spans="1:16" ht="14.25" customHeight="1" x14ac:dyDescent="0.25">
      <c r="A35" s="18"/>
      <c r="B35" s="16"/>
      <c r="C35" s="16"/>
      <c r="D35" s="16"/>
      <c r="E35" s="38"/>
      <c r="F35" s="16"/>
      <c r="G35" s="16"/>
      <c r="H35" s="16"/>
      <c r="I35" s="16"/>
      <c r="J35" s="16"/>
      <c r="K35" s="16"/>
      <c r="L35" s="16"/>
      <c r="M35" s="16"/>
      <c r="N35" s="19">
        <f>N34/N33*100</f>
        <v>111.24822376785582</v>
      </c>
      <c r="O35" s="35" t="s">
        <v>21</v>
      </c>
      <c r="P35" s="86"/>
    </row>
    <row r="36" spans="1:16" x14ac:dyDescent="0.25">
      <c r="A36" s="18" t="s">
        <v>2</v>
      </c>
      <c r="B36" s="16"/>
      <c r="C36" s="16"/>
      <c r="D36" s="16"/>
      <c r="E36" s="38"/>
      <c r="F36" s="16"/>
      <c r="G36" s="16"/>
      <c r="H36" s="16"/>
      <c r="I36" s="16"/>
      <c r="J36" s="16"/>
      <c r="K36" s="16"/>
      <c r="L36" s="16"/>
      <c r="M36" s="16"/>
      <c r="N36" s="17"/>
      <c r="O36" s="28"/>
      <c r="P36" s="87"/>
    </row>
    <row r="37" spans="1:16" x14ac:dyDescent="0.25">
      <c r="A37" s="15">
        <v>2019</v>
      </c>
      <c r="B37" s="16">
        <v>2206</v>
      </c>
      <c r="C37" s="16">
        <v>2129</v>
      </c>
      <c r="D37" s="16">
        <v>1915</v>
      </c>
      <c r="E37" s="38">
        <v>1903</v>
      </c>
      <c r="F37" s="16">
        <v>1944</v>
      </c>
      <c r="G37" s="16">
        <v>1834</v>
      </c>
      <c r="H37" s="16">
        <v>1945</v>
      </c>
      <c r="I37" s="16">
        <v>1794</v>
      </c>
      <c r="J37" s="16">
        <v>1716</v>
      </c>
      <c r="K37" s="16">
        <v>1978</v>
      </c>
      <c r="L37" s="16">
        <v>1856</v>
      </c>
      <c r="M37" s="16">
        <v>2015</v>
      </c>
      <c r="N37" s="17">
        <f t="shared" si="0"/>
        <v>23235</v>
      </c>
      <c r="O37" s="47">
        <f>N38-N37</f>
        <v>3797</v>
      </c>
      <c r="P37" s="82" t="s">
        <v>29</v>
      </c>
    </row>
    <row r="38" spans="1:16" ht="14.25" customHeight="1" x14ac:dyDescent="0.25">
      <c r="A38" s="18">
        <v>2020</v>
      </c>
      <c r="B38" s="18">
        <v>2211</v>
      </c>
      <c r="C38" s="18">
        <v>2091</v>
      </c>
      <c r="D38" s="18">
        <v>2080</v>
      </c>
      <c r="E38" s="18">
        <v>2188</v>
      </c>
      <c r="F38" s="18">
        <v>1791</v>
      </c>
      <c r="G38" s="18">
        <v>1900</v>
      </c>
      <c r="H38" s="18">
        <v>2290</v>
      </c>
      <c r="I38" s="18">
        <v>2012</v>
      </c>
      <c r="J38" s="18">
        <v>1804</v>
      </c>
      <c r="K38" s="18">
        <v>1963</v>
      </c>
      <c r="L38" s="18">
        <v>2776</v>
      </c>
      <c r="M38" s="18">
        <v>3926</v>
      </c>
      <c r="N38" s="7">
        <f t="shared" si="0"/>
        <v>27032</v>
      </c>
      <c r="O38" s="46"/>
      <c r="P38" s="83"/>
    </row>
    <row r="39" spans="1:16" ht="15.75" customHeight="1" x14ac:dyDescent="0.25">
      <c r="A39" s="18"/>
      <c r="B39" s="18"/>
      <c r="C39" s="18"/>
      <c r="D39" s="18"/>
      <c r="E39" s="18"/>
      <c r="F39" s="18"/>
      <c r="G39" s="18"/>
      <c r="H39" s="16"/>
      <c r="I39" s="16"/>
      <c r="J39" s="18"/>
      <c r="K39" s="18"/>
      <c r="L39" s="18"/>
      <c r="M39" s="18"/>
      <c r="N39" s="19">
        <f>N38/N37*100</f>
        <v>116.34172584463094</v>
      </c>
      <c r="O39" s="35" t="s">
        <v>21</v>
      </c>
      <c r="P39" s="84"/>
    </row>
    <row r="40" spans="1:16" x14ac:dyDescent="0.25">
      <c r="A40" s="18" t="s">
        <v>3</v>
      </c>
      <c r="B40" s="15"/>
      <c r="C40" s="15"/>
      <c r="D40" s="15"/>
      <c r="E40" s="15"/>
      <c r="F40" s="15"/>
      <c r="G40" s="15"/>
      <c r="H40" s="16"/>
      <c r="I40" s="16"/>
      <c r="J40" s="15"/>
      <c r="K40" s="15"/>
      <c r="L40" s="15"/>
      <c r="M40" s="15"/>
      <c r="N40" s="17"/>
      <c r="O40" s="28"/>
      <c r="P40" s="32"/>
    </row>
    <row r="41" spans="1:16" x14ac:dyDescent="0.25">
      <c r="A41" s="15">
        <v>2019</v>
      </c>
      <c r="B41" s="15">
        <v>2893</v>
      </c>
      <c r="C41" s="15">
        <v>3547</v>
      </c>
      <c r="D41" s="15">
        <v>3305</v>
      </c>
      <c r="E41" s="15">
        <v>2851</v>
      </c>
      <c r="F41" s="15">
        <v>3311</v>
      </c>
      <c r="G41" s="15">
        <v>2777</v>
      </c>
      <c r="H41" s="16">
        <v>3024</v>
      </c>
      <c r="I41" s="16">
        <v>2768</v>
      </c>
      <c r="J41" s="15">
        <v>2748</v>
      </c>
      <c r="K41" s="15">
        <v>2954</v>
      </c>
      <c r="L41" s="15">
        <v>2810</v>
      </c>
      <c r="M41" s="15">
        <v>3151</v>
      </c>
      <c r="N41" s="17">
        <f t="shared" si="0"/>
        <v>36139</v>
      </c>
      <c r="O41" s="47">
        <f>N42-N41</f>
        <v>5476</v>
      </c>
      <c r="P41" s="85" t="s">
        <v>34</v>
      </c>
    </row>
    <row r="42" spans="1:16" ht="14.25" customHeight="1" x14ac:dyDescent="0.25">
      <c r="A42" s="18">
        <v>2020</v>
      </c>
      <c r="B42" s="18">
        <v>2837</v>
      </c>
      <c r="C42" s="18">
        <v>3328</v>
      </c>
      <c r="D42" s="18">
        <v>2743</v>
      </c>
      <c r="E42" s="18">
        <v>3160</v>
      </c>
      <c r="F42" s="18">
        <v>3483</v>
      </c>
      <c r="G42" s="18">
        <v>3056</v>
      </c>
      <c r="H42" s="18">
        <v>3889</v>
      </c>
      <c r="I42" s="18">
        <v>3127</v>
      </c>
      <c r="J42" s="18">
        <v>3034</v>
      </c>
      <c r="K42" s="18">
        <v>3028</v>
      </c>
      <c r="L42" s="18">
        <v>3742</v>
      </c>
      <c r="M42" s="18">
        <v>6188</v>
      </c>
      <c r="N42" s="7">
        <f t="shared" si="0"/>
        <v>41615</v>
      </c>
      <c r="O42" s="46"/>
      <c r="P42" s="86"/>
    </row>
    <row r="43" spans="1:16" ht="13.5" customHeight="1" x14ac:dyDescent="0.25">
      <c r="A43" s="15"/>
      <c r="B43" s="15"/>
      <c r="C43" s="15"/>
      <c r="D43" s="15"/>
      <c r="E43" s="15"/>
      <c r="F43" s="15"/>
      <c r="G43" s="15"/>
      <c r="H43" s="16"/>
      <c r="I43" s="16"/>
      <c r="J43" s="15"/>
      <c r="K43" s="15"/>
      <c r="L43" s="15"/>
      <c r="M43" s="15"/>
      <c r="N43" s="19">
        <f>N42/N41*100</f>
        <v>115.15260521873876</v>
      </c>
      <c r="O43" s="35" t="s">
        <v>21</v>
      </c>
      <c r="P43" s="87"/>
    </row>
    <row r="44" spans="1:16" x14ac:dyDescent="0.25">
      <c r="A44" s="18" t="s">
        <v>4</v>
      </c>
      <c r="B44" s="18"/>
      <c r="C44" s="18"/>
      <c r="D44" s="18"/>
      <c r="E44" s="18"/>
      <c r="F44" s="18"/>
      <c r="G44" s="18"/>
      <c r="H44" s="16"/>
      <c r="I44" s="16"/>
      <c r="J44" s="18"/>
      <c r="K44" s="18"/>
      <c r="L44" s="18"/>
      <c r="M44" s="18"/>
      <c r="N44" s="17"/>
      <c r="O44" s="29"/>
      <c r="P44" s="33"/>
    </row>
    <row r="45" spans="1:16" x14ac:dyDescent="0.25">
      <c r="A45" s="15">
        <v>2019</v>
      </c>
      <c r="B45" s="15">
        <v>1147</v>
      </c>
      <c r="C45" s="15">
        <v>1511</v>
      </c>
      <c r="D45" s="15">
        <v>1354</v>
      </c>
      <c r="E45" s="15">
        <v>1233</v>
      </c>
      <c r="F45" s="15">
        <v>1355</v>
      </c>
      <c r="G45" s="15">
        <v>1095</v>
      </c>
      <c r="H45" s="16">
        <v>1286</v>
      </c>
      <c r="I45" s="16">
        <v>1092</v>
      </c>
      <c r="J45" s="15">
        <v>1062</v>
      </c>
      <c r="K45" s="15">
        <v>1245</v>
      </c>
      <c r="L45" s="15">
        <v>1184</v>
      </c>
      <c r="M45" s="15">
        <v>1283</v>
      </c>
      <c r="N45" s="17">
        <f t="shared" si="0"/>
        <v>14847</v>
      </c>
      <c r="O45" s="48">
        <f>N46-N45</f>
        <v>1710</v>
      </c>
      <c r="P45" s="88" t="s">
        <v>30</v>
      </c>
    </row>
    <row r="46" spans="1:16" x14ac:dyDescent="0.25">
      <c r="A46" s="18">
        <v>2020</v>
      </c>
      <c r="B46" s="18">
        <v>1178</v>
      </c>
      <c r="C46" s="18">
        <v>1382</v>
      </c>
      <c r="D46" s="18">
        <v>1073</v>
      </c>
      <c r="E46" s="18">
        <v>1220</v>
      </c>
      <c r="F46" s="18">
        <v>1241</v>
      </c>
      <c r="G46" s="18">
        <v>1242</v>
      </c>
      <c r="H46" s="18">
        <v>1324</v>
      </c>
      <c r="I46" s="18">
        <v>1280</v>
      </c>
      <c r="J46" s="18">
        <v>1177</v>
      </c>
      <c r="K46" s="18">
        <v>1184</v>
      </c>
      <c r="L46" s="18">
        <v>1584</v>
      </c>
      <c r="M46" s="18">
        <v>2672</v>
      </c>
      <c r="N46" s="7">
        <f t="shared" si="0"/>
        <v>16557</v>
      </c>
      <c r="O46" s="49"/>
      <c r="P46" s="89"/>
    </row>
    <row r="47" spans="1:16" ht="15.7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9">
        <f>N46/N45*100</f>
        <v>111.51747827844009</v>
      </c>
      <c r="O47" s="35" t="s">
        <v>21</v>
      </c>
      <c r="P47" s="90"/>
    </row>
  </sheetData>
  <mergeCells count="29">
    <mergeCell ref="A25:A27"/>
    <mergeCell ref="B25:M26"/>
    <mergeCell ref="O17:O18"/>
    <mergeCell ref="O21:O22"/>
    <mergeCell ref="P5:P7"/>
    <mergeCell ref="P9:P12"/>
    <mergeCell ref="P17:P19"/>
    <mergeCell ref="P13:P15"/>
    <mergeCell ref="P21:P23"/>
    <mergeCell ref="O5:O6"/>
    <mergeCell ref="O9:O10"/>
    <mergeCell ref="O13:O14"/>
    <mergeCell ref="O41:O42"/>
    <mergeCell ref="O45:O46"/>
    <mergeCell ref="P3:P4"/>
    <mergeCell ref="P26:P27"/>
    <mergeCell ref="B2:M2"/>
    <mergeCell ref="N2:N4"/>
    <mergeCell ref="O2:O4"/>
    <mergeCell ref="P37:P39"/>
    <mergeCell ref="P41:P43"/>
    <mergeCell ref="P45:P47"/>
    <mergeCell ref="P29:P31"/>
    <mergeCell ref="P33:P36"/>
    <mergeCell ref="N25:N28"/>
    <mergeCell ref="O25:O28"/>
    <mergeCell ref="O29:O30"/>
    <mergeCell ref="O33:O34"/>
    <mergeCell ref="O37:O38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januar-decembar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Bjelobrk</dc:creator>
  <cp:lastModifiedBy>Branka Pantic</cp:lastModifiedBy>
  <cp:lastPrinted>2020-05-22T06:10:21Z</cp:lastPrinted>
  <dcterms:created xsi:type="dcterms:W3CDTF">2017-11-27T21:15:31Z</dcterms:created>
  <dcterms:modified xsi:type="dcterms:W3CDTF">2021-01-25T10:38:57Z</dcterms:modified>
</cp:coreProperties>
</file>