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.markovic\Desktop\"/>
    </mc:Choice>
  </mc:AlternateContent>
  <xr:revisionPtr revIDLastSave="0" documentId="8_{669BC144-5845-44F5-8C4A-F5DFE6CF8FA5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mart_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46" i="1" l="1"/>
  <c r="D42" i="1"/>
  <c r="D38" i="1"/>
  <c r="D34" i="1"/>
  <c r="D30" i="1"/>
  <c r="D23" i="1"/>
  <c r="D19" i="1"/>
  <c r="D11" i="1"/>
  <c r="D7" i="1"/>
  <c r="N29" i="1" l="1"/>
  <c r="N5" i="1"/>
  <c r="C46" i="1"/>
  <c r="C42" i="1"/>
  <c r="C38" i="1"/>
  <c r="C34" i="1"/>
  <c r="C30" i="1"/>
  <c r="C23" i="1"/>
  <c r="C19" i="1"/>
  <c r="C15" i="1"/>
  <c r="C11" i="1"/>
  <c r="C7" i="1"/>
  <c r="N6" i="1"/>
  <c r="B7" i="1"/>
  <c r="N9" i="1"/>
  <c r="N10" i="1"/>
  <c r="B11" i="1"/>
  <c r="N13" i="1"/>
  <c r="N14" i="1"/>
  <c r="B15" i="1"/>
  <c r="N17" i="1"/>
  <c r="N18" i="1"/>
  <c r="B19" i="1"/>
  <c r="N21" i="1"/>
  <c r="N22" i="1"/>
  <c r="B23" i="1"/>
  <c r="N28" i="1"/>
  <c r="B30" i="1"/>
  <c r="N32" i="1"/>
  <c r="N33" i="1"/>
  <c r="B34" i="1"/>
  <c r="N36" i="1"/>
  <c r="N37" i="1"/>
  <c r="B38" i="1"/>
  <c r="N40" i="1"/>
  <c r="N41" i="1"/>
  <c r="B42" i="1"/>
  <c r="N44" i="1"/>
  <c r="N45" i="1"/>
  <c r="B46" i="1"/>
  <c r="N7" i="1" l="1"/>
  <c r="O21" i="1"/>
  <c r="N11" i="1"/>
  <c r="N19" i="1"/>
  <c r="N30" i="1"/>
  <c r="N46" i="1"/>
  <c r="N42" i="1"/>
  <c r="O36" i="1"/>
  <c r="O40" i="1"/>
  <c r="N38" i="1"/>
  <c r="O32" i="1"/>
  <c r="O17" i="1"/>
  <c r="N23" i="1"/>
  <c r="N15" i="1"/>
  <c r="O5" i="1"/>
  <c r="O13" i="1"/>
  <c r="O44" i="1"/>
  <c r="N34" i="1"/>
  <c r="O28" i="1"/>
  <c r="O9" i="1"/>
</calcChain>
</file>

<file path=xl/sharedStrings.xml><?xml version="1.0" encoding="utf-8"?>
<sst xmlns="http://schemas.openxmlformats.org/spreadsheetml/2006/main" count="77" uniqueCount="37">
  <si>
    <t>Živorodjeni u Republici Srbiji po regionima</t>
  </si>
  <si>
    <t>Meseci</t>
  </si>
  <si>
    <t>Napomena: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</si>
  <si>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</si>
  <si>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</si>
  <si>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</si>
  <si>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</si>
  <si>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</si>
  <si>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</si>
  <si>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</si>
  <si>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</si>
  <si>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</si>
  <si>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</si>
  <si>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</si>
  <si>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</si>
  <si>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Republika Srbija</t>
  </si>
  <si>
    <t>Region Vojvodine</t>
  </si>
  <si>
    <t>Beogradski region</t>
  </si>
  <si>
    <t>Region Šumadije i Zapadne Srbije</t>
  </si>
  <si>
    <t>Umrli u Republici Srbiji po regionima</t>
  </si>
  <si>
    <t xml:space="preserve">Prvi rezultati prema mestu događaja i mesecu upisa u matične knjige rođenih. </t>
  </si>
  <si>
    <t>Prvi rezultati prema mestu  događaja i mesecu upisa u matične knjige umrlih.</t>
  </si>
  <si>
    <t>Region Južne i Istočne Srbije</t>
  </si>
  <si>
    <t>2023/2022*100</t>
  </si>
  <si>
    <t xml:space="preserve"> Januar - Mart</t>
  </si>
  <si>
    <t>(januar - mart 2023)-(januar - mart 2022)</t>
  </si>
  <si>
    <t>Broj živorodjenih u Beogradskom regionu u  periodu januar-mart 2023. god.  je za 8 veći od broja živorodjenih u istom periodu 2022. godine ili za 0,2%.</t>
  </si>
  <si>
    <t>Broj umrlih u Beogradskom regionu u  periodu januar-mart 2023. god.  je za 1 760 manji od broja umrlih u istom periodu 2022. godine ili za 22,1%.</t>
  </si>
  <si>
    <t>Broj živorodjenih u Regionu Južne i Istočne  Srbije u  periodu januar-mart 2023. god.  je za 41 veći od broja živorodjenih u istom periodu 2022. godine ili za 2,6%</t>
  </si>
  <si>
    <t>Broj umrlih u Regionu Južne i Istočne  Srbije u periodu januar-mart 2023. god.  je za          1 594 manji od broja umrlih u istom periodu 2022. godine ili za 29,9%</t>
  </si>
  <si>
    <t>Broj živorodjenih u Regionu Vojvodine u periodu januar-mart 2023. god.  je za 12 manji od broja živorodjenih u istom periodu 2022. godine ili za 0,3%.</t>
  </si>
  <si>
    <t>Broj umrlih u Regionu Vojvodine u  periodu januar-mart 2023. god.  je za 2 025 manji od broja umrlih u istom periodu 2022. godine ili za 22,0%.</t>
  </si>
  <si>
    <t>Broj živorodjenih u Republici Srbiji u  periodu januar-mart 2023. god.  je za 88 veći od broja živorodjenih u istom periodu 2022. godine ili za 0,6%.</t>
  </si>
  <si>
    <t>Broj živorodjenih u Regionu Šumadije i Zapadne Srbije u  periodu januar-mart 2023. god.  je za  51  veći od broja živorodjenih u istom periodu 2022. godine ili za 1,1%.</t>
  </si>
  <si>
    <t>Broj umrlih u Republici Srbiji u   periodu januar-mart 2023. god.  je za 9 051 manji od broja umrlih u istom periodu 2022. godine ili za 25,3%.</t>
  </si>
  <si>
    <t>Broj umrlih u Regionu  Šumadije i Zapadne Srbije u periodu januar-mart 2023. god.  je za 3 672 manji od broja umrlih u istom periodu 2022. godine ili za 27,8%</t>
  </si>
  <si>
    <t>Od aprila 2023. godine prethodni rezultati o živorođenim i umrlim licima na mesečnom nivou, po regionima, dostupni su na sajtu RZS-a u okviru saopštenja „Živorođeni i umrli“.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</si>
</sst>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241A]General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i/>
      <sz val="16"/>
      <name val="Arial"/>
      <family val="2"/>
      <charset val="1"/>
    </font>
    <font>
      <sz val="11"/>
      <color indexed="8"/>
      <name val="Calibri"/>
      <family val="2"/>
      <charset val="238"/>
    </font>
    <font>
      <b/>
      <i/>
      <u/>
      <sz val="10"/>
      <name val="Arial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i/>
      <sz val="11"/>
      <color indexed="8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"/>
      <name val="Calibri"/>
      <family val="2"/>
      <charset val="1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42"/>
      </patternFill>
    </fill>
    <fill>
      <patternFill patternType="solid">
        <fgColor indexed="4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1" fillId="2" borderId="1" applyNumberFormat="0" applyAlignment="0" applyProtection="0"/>
    <xf numFmtId="0" fontId="1" fillId="0" borderId="0"/>
    <xf numFmtId="1" fontId="2" fillId="0" borderId="2"/>
    <xf numFmtId="0" fontId="3" fillId="0" borderId="0">
      <alignment horizontal="center" textRotation="90"/>
    </xf>
    <xf numFmtId="0" fontId="10" fillId="3" borderId="3" applyNumberFormat="0" applyAlignment="0" applyProtection="0"/>
    <xf numFmtId="0" fontId="4" fillId="0" borderId="0"/>
    <xf numFmtId="0" fontId="2" fillId="0" borderId="0"/>
    <xf numFmtId="0" fontId="12" fillId="0" borderId="4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14" fillId="9" borderId="16" applyNumberFormat="0" applyAlignment="0" applyProtection="0"/>
    <xf numFmtId="0" fontId="15" fillId="0" borderId="17" applyNumberFormat="0" applyFill="0" applyAlignment="0" applyProtection="0"/>
    <xf numFmtId="0" fontId="16" fillId="10" borderId="18" applyNumberFormat="0" applyAlignment="0" applyProtection="0"/>
    <xf numFmtId="165" fontId="17" fillId="0" borderId="0"/>
  </cellStyleXfs>
  <cellXfs count="106">
    <xf numFmtId="0" fontId="0" fillId="0" borderId="0" xfId="0"/>
    <xf numFmtId="1" fontId="2" fillId="0" borderId="0" xfId="3" applyBorder="1" applyAlignment="1">
      <alignment horizontal="center"/>
    </xf>
    <xf numFmtId="1" fontId="2" fillId="0" borderId="0" xfId="3" applyBorder="1" applyAlignment="1">
      <alignment wrapText="1"/>
    </xf>
    <xf numFmtId="1" fontId="7" fillId="0" borderId="0" xfId="3" applyFont="1" applyBorder="1"/>
    <xf numFmtId="0" fontId="0" fillId="4" borderId="0" xfId="0" applyFill="1"/>
    <xf numFmtId="1" fontId="2" fillId="4" borderId="0" xfId="3" applyFill="1" applyBorder="1" applyAlignment="1">
      <alignment horizontal="center"/>
    </xf>
    <xf numFmtId="1" fontId="6" fillId="5" borderId="5" xfId="3" applyFont="1" applyFill="1" applyBorder="1" applyAlignment="1">
      <alignment horizontal="center" vertical="center" wrapText="1"/>
    </xf>
    <xf numFmtId="1" fontId="7" fillId="5" borderId="6" xfId="3" applyFont="1" applyFill="1" applyBorder="1" applyAlignment="1">
      <alignment horizontal="center" vertical="center" wrapText="1"/>
    </xf>
    <xf numFmtId="1" fontId="7" fillId="5" borderId="2" xfId="3" applyFont="1" applyFill="1" applyAlignment="1">
      <alignment horizontal="center" vertical="center" wrapText="1"/>
    </xf>
    <xf numFmtId="1" fontId="7" fillId="5" borderId="7" xfId="3" applyFont="1" applyFill="1" applyBorder="1" applyAlignment="1">
      <alignment horizontal="center"/>
    </xf>
    <xf numFmtId="1" fontId="7" fillId="5" borderId="8" xfId="3" applyFont="1" applyFill="1" applyBorder="1" applyAlignment="1">
      <alignment horizontal="center"/>
    </xf>
    <xf numFmtId="1" fontId="7" fillId="5" borderId="9" xfId="3" applyFont="1" applyFill="1" applyBorder="1"/>
    <xf numFmtId="1" fontId="2" fillId="5" borderId="0" xfId="3" applyFill="1" applyBorder="1"/>
    <xf numFmtId="1" fontId="2" fillId="5" borderId="6" xfId="3" applyFill="1" applyBorder="1"/>
    <xf numFmtId="0" fontId="2" fillId="5" borderId="6" xfId="11" applyFont="1" applyFill="1" applyBorder="1"/>
    <xf numFmtId="0" fontId="2" fillId="5" borderId="6" xfId="0" applyFont="1" applyFill="1" applyBorder="1"/>
    <xf numFmtId="1" fontId="2" fillId="5" borderId="7" xfId="3" applyFill="1" applyBorder="1" applyAlignment="1">
      <alignment horizontal="center"/>
    </xf>
    <xf numFmtId="1" fontId="2" fillId="5" borderId="6" xfId="3" applyFill="1" applyBorder="1" applyAlignment="1">
      <alignment horizontal="center" vertical="center"/>
    </xf>
    <xf numFmtId="1" fontId="7" fillId="5" borderId="6" xfId="3" applyFont="1" applyFill="1" applyBorder="1"/>
    <xf numFmtId="0" fontId="7" fillId="5" borderId="6" xfId="11" applyFont="1" applyFill="1" applyBorder="1"/>
    <xf numFmtId="1" fontId="7" fillId="5" borderId="6" xfId="3" applyFont="1" applyFill="1" applyBorder="1" applyAlignment="1">
      <alignment horizontal="center"/>
    </xf>
    <xf numFmtId="164" fontId="2" fillId="5" borderId="6" xfId="3" applyNumberFormat="1" applyFill="1" applyBorder="1"/>
    <xf numFmtId="164" fontId="7" fillId="5" borderId="6" xfId="3" applyNumberFormat="1" applyFont="1" applyFill="1" applyBorder="1" applyAlignment="1">
      <alignment horizontal="center"/>
    </xf>
    <xf numFmtId="1" fontId="2" fillId="5" borderId="6" xfId="3" applyFill="1" applyBorder="1" applyAlignment="1">
      <alignment horizontal="center"/>
    </xf>
    <xf numFmtId="0" fontId="7" fillId="5" borderId="6" xfId="0" applyFont="1" applyFill="1" applyBorder="1"/>
    <xf numFmtId="0" fontId="0" fillId="5" borderId="6" xfId="0" applyFill="1" applyBorder="1"/>
    <xf numFmtId="1" fontId="7" fillId="5" borderId="6" xfId="3" applyFont="1" applyFill="1" applyBorder="1" applyAlignment="1">
      <alignment horizontal="center" vertical="center"/>
    </xf>
    <xf numFmtId="1" fontId="7" fillId="6" borderId="6" xfId="3" applyFont="1" applyFill="1" applyBorder="1" applyAlignment="1">
      <alignment horizontal="center" vertical="center" wrapText="1"/>
    </xf>
    <xf numFmtId="1" fontId="7" fillId="6" borderId="2" xfId="3" applyFont="1" applyFill="1" applyAlignment="1">
      <alignment horizontal="center" vertical="center" wrapText="1"/>
    </xf>
    <xf numFmtId="1" fontId="2" fillId="6" borderId="0" xfId="3" applyFill="1" applyBorder="1"/>
    <xf numFmtId="1" fontId="7" fillId="6" borderId="6" xfId="3" applyFont="1" applyFill="1" applyBorder="1" applyAlignment="1">
      <alignment horizontal="center"/>
    </xf>
    <xf numFmtId="1" fontId="7" fillId="6" borderId="2" xfId="3" applyFont="1" applyFill="1" applyAlignment="1">
      <alignment horizontal="center"/>
    </xf>
    <xf numFmtId="1" fontId="7" fillId="6" borderId="9" xfId="3" applyFont="1" applyFill="1" applyBorder="1"/>
    <xf numFmtId="1" fontId="2" fillId="6" borderId="6" xfId="3" applyFill="1" applyBorder="1"/>
    <xf numFmtId="1" fontId="2" fillId="7" borderId="6" xfId="3" applyFill="1" applyBorder="1"/>
    <xf numFmtId="0" fontId="2" fillId="7" borderId="6" xfId="11" applyFont="1" applyFill="1" applyBorder="1"/>
    <xf numFmtId="0" fontId="2" fillId="7" borderId="6" xfId="0" applyFont="1" applyFill="1" applyBorder="1"/>
    <xf numFmtId="1" fontId="2" fillId="6" borderId="7" xfId="3" applyFill="1" applyBorder="1" applyAlignment="1">
      <alignment horizontal="center"/>
    </xf>
    <xf numFmtId="1" fontId="2" fillId="6" borderId="6" xfId="3" applyFill="1" applyBorder="1" applyAlignment="1">
      <alignment horizontal="center" vertical="center"/>
    </xf>
    <xf numFmtId="1" fontId="7" fillId="6" borderId="6" xfId="3" applyFont="1" applyFill="1" applyBorder="1"/>
    <xf numFmtId="1" fontId="7" fillId="7" borderId="6" xfId="3" applyFont="1" applyFill="1" applyBorder="1"/>
    <xf numFmtId="0" fontId="7" fillId="7" borderId="6" xfId="11" applyFont="1" applyFill="1" applyBorder="1"/>
    <xf numFmtId="1" fontId="2" fillId="6" borderId="6" xfId="3" applyFill="1" applyBorder="1" applyAlignment="1">
      <alignment horizontal="right"/>
    </xf>
    <xf numFmtId="164" fontId="2" fillId="6" borderId="6" xfId="3" applyNumberFormat="1" applyFill="1" applyBorder="1"/>
    <xf numFmtId="164" fontId="7" fillId="6" borderId="6" xfId="3" applyNumberFormat="1" applyFont="1" applyFill="1" applyBorder="1" applyAlignment="1">
      <alignment horizontal="center"/>
    </xf>
    <xf numFmtId="1" fontId="2" fillId="6" borderId="6" xfId="3" applyFill="1" applyBorder="1" applyAlignment="1">
      <alignment horizontal="center"/>
    </xf>
    <xf numFmtId="0" fontId="7" fillId="7" borderId="6" xfId="0" applyFont="1" applyFill="1" applyBorder="1"/>
    <xf numFmtId="0" fontId="4" fillId="7" borderId="6" xfId="11" applyFill="1" applyBorder="1"/>
    <xf numFmtId="0" fontId="0" fillId="7" borderId="6" xfId="0" applyFill="1" applyBorder="1"/>
    <xf numFmtId="1" fontId="7" fillId="6" borderId="6" xfId="3" applyFont="1" applyFill="1" applyBorder="1" applyAlignment="1">
      <alignment horizontal="center" vertical="center"/>
    </xf>
    <xf numFmtId="1" fontId="7" fillId="6" borderId="2" xfId="3" applyFont="1" applyFill="1" applyAlignment="1">
      <alignment horizontal="centerContinuous" vertical="center" wrapText="1"/>
    </xf>
    <xf numFmtId="1" fontId="7" fillId="6" borderId="5" xfId="3" applyFont="1" applyFill="1" applyBorder="1" applyAlignment="1">
      <alignment horizontal="centerContinuous" vertical="center" wrapText="1"/>
    </xf>
    <xf numFmtId="1" fontId="7" fillId="6" borderId="10" xfId="3" applyFont="1" applyFill="1" applyBorder="1" applyAlignment="1">
      <alignment horizontal="centerContinuous" vertical="center" wrapText="1"/>
    </xf>
    <xf numFmtId="1" fontId="9" fillId="8" borderId="6" xfId="3" applyFont="1" applyFill="1" applyBorder="1" applyAlignment="1">
      <alignment wrapText="1"/>
    </xf>
    <xf numFmtId="1" fontId="9" fillId="8" borderId="0" xfId="3" applyFont="1" applyFill="1" applyBorder="1" applyAlignment="1">
      <alignment wrapText="1"/>
    </xf>
    <xf numFmtId="1" fontId="9" fillId="0" borderId="0" xfId="3" applyFont="1" applyBorder="1" applyAlignment="1">
      <alignment wrapText="1"/>
    </xf>
    <xf numFmtId="1" fontId="8" fillId="6" borderId="10" xfId="3" applyFont="1" applyFill="1" applyBorder="1" applyAlignment="1">
      <alignment wrapText="1"/>
    </xf>
    <xf numFmtId="1" fontId="13" fillId="6" borderId="10" xfId="3" applyFont="1" applyFill="1" applyBorder="1" applyAlignment="1">
      <alignment wrapText="1"/>
    </xf>
    <xf numFmtId="1" fontId="9" fillId="4" borderId="0" xfId="3" applyFont="1" applyFill="1" applyBorder="1" applyAlignment="1">
      <alignment wrapText="1"/>
    </xf>
    <xf numFmtId="1" fontId="8" fillId="5" borderId="6" xfId="3" applyFont="1" applyFill="1" applyBorder="1" applyAlignment="1">
      <alignment wrapText="1"/>
    </xf>
    <xf numFmtId="1" fontId="13" fillId="5" borderId="6" xfId="3" applyFont="1" applyFill="1" applyBorder="1" applyAlignment="1">
      <alignment wrapText="1"/>
    </xf>
    <xf numFmtId="1" fontId="2" fillId="5" borderId="9" xfId="3" applyFill="1" applyBorder="1" applyAlignment="1">
      <alignment horizontal="centerContinuous" vertical="center"/>
    </xf>
    <xf numFmtId="1" fontId="2" fillId="5" borderId="7" xfId="3" applyFill="1" applyBorder="1" applyAlignment="1">
      <alignment horizontal="centerContinuous" vertical="center"/>
    </xf>
    <xf numFmtId="1" fontId="2" fillId="6" borderId="9" xfId="3" applyFill="1" applyBorder="1" applyAlignment="1">
      <alignment horizontal="centerContinuous" vertical="center"/>
    </xf>
    <xf numFmtId="1" fontId="2" fillId="6" borderId="7" xfId="3" applyFill="1" applyBorder="1" applyAlignment="1">
      <alignment horizontal="centerContinuous" vertical="center"/>
    </xf>
    <xf numFmtId="1" fontId="7" fillId="5" borderId="2" xfId="3" applyFont="1" applyFill="1" applyAlignment="1">
      <alignment horizontal="centerContinuous" vertical="center"/>
    </xf>
    <xf numFmtId="1" fontId="7" fillId="5" borderId="5" xfId="3" applyFont="1" applyFill="1" applyBorder="1" applyAlignment="1">
      <alignment horizontal="centerContinuous" vertical="center"/>
    </xf>
    <xf numFmtId="1" fontId="7" fillId="5" borderId="10" xfId="3" applyFont="1" applyFill="1" applyBorder="1" applyAlignment="1">
      <alignment horizontal="centerContinuous" vertical="center"/>
    </xf>
    <xf numFmtId="1" fontId="9" fillId="8" borderId="13" xfId="3" applyFont="1" applyFill="1" applyBorder="1" applyAlignment="1">
      <alignment wrapText="1"/>
    </xf>
    <xf numFmtId="1" fontId="9" fillId="8" borderId="15" xfId="3" applyFont="1" applyFill="1" applyBorder="1" applyAlignment="1">
      <alignment wrapText="1"/>
    </xf>
    <xf numFmtId="164" fontId="0" fillId="0" borderId="0" xfId="0" applyNumberFormat="1"/>
    <xf numFmtId="165" fontId="17" fillId="11" borderId="20" xfId="15" applyFill="1" applyBorder="1"/>
    <xf numFmtId="165" fontId="2" fillId="7" borderId="6" xfId="11" applyNumberFormat="1" applyFont="1" applyFill="1" applyBorder="1"/>
    <xf numFmtId="1" fontId="2" fillId="5" borderId="6" xfId="11" applyNumberFormat="1" applyFont="1" applyFill="1" applyBorder="1"/>
    <xf numFmtId="1" fontId="7" fillId="5" borderId="6" xfId="11" applyNumberFormat="1" applyFont="1" applyFill="1" applyBorder="1"/>
    <xf numFmtId="164" fontId="0" fillId="4" borderId="0" xfId="0" applyNumberFormat="1" applyFill="1"/>
    <xf numFmtId="1" fontId="9" fillId="6" borderId="6" xfId="3" applyFont="1" applyFill="1" applyBorder="1" applyAlignment="1">
      <alignment vertical="center" wrapText="1"/>
    </xf>
    <xf numFmtId="164" fontId="2" fillId="0" borderId="0" xfId="3" applyNumberFormat="1" applyBorder="1" applyAlignment="1">
      <alignment wrapText="1"/>
    </xf>
    <xf numFmtId="1" fontId="9" fillId="7" borderId="6" xfId="3" applyFont="1" applyFill="1" applyBorder="1"/>
    <xf numFmtId="1" fontId="2" fillId="7" borderId="6" xfId="0" applyNumberFormat="1" applyFont="1" applyFill="1" applyBorder="1"/>
    <xf numFmtId="1" fontId="2" fillId="5" borderId="6" xfId="0" applyNumberFormat="1" applyFont="1" applyFill="1" applyBorder="1"/>
    <xf numFmtId="1" fontId="8" fillId="7" borderId="6" xfId="0" applyNumberFormat="1" applyFont="1" applyFill="1" applyBorder="1"/>
    <xf numFmtId="1" fontId="8" fillId="7" borderId="6" xfId="3" applyFont="1" applyFill="1" applyBorder="1"/>
    <xf numFmtId="1" fontId="9" fillId="13" borderId="11" xfId="3" applyFont="1" applyFill="1" applyBorder="1" applyAlignment="1">
      <alignment wrapText="1"/>
    </xf>
    <xf numFmtId="1" fontId="9" fillId="12" borderId="6" xfId="3" applyFont="1" applyFill="1" applyBorder="1" applyAlignment="1">
      <alignment vertical="center" wrapText="1"/>
    </xf>
    <xf numFmtId="1" fontId="9" fillId="13" borderId="6" xfId="3" applyFont="1" applyFill="1" applyBorder="1" applyAlignment="1">
      <alignment wrapText="1"/>
    </xf>
    <xf numFmtId="1" fontId="9" fillId="13" borderId="0" xfId="3" applyFont="1" applyFill="1" applyBorder="1" applyAlignment="1">
      <alignment wrapText="1"/>
    </xf>
    <xf numFmtId="164" fontId="7" fillId="5" borderId="6" xfId="3" applyNumberFormat="1" applyFont="1" applyFill="1" applyBorder="1"/>
    <xf numFmtId="1" fontId="0" fillId="0" borderId="0" xfId="0" applyNumberFormat="1"/>
    <xf numFmtId="164" fontId="2" fillId="0" borderId="0" xfId="3" applyNumberFormat="1" applyBorder="1" applyAlignment="1">
      <alignment horizontal="center"/>
    </xf>
    <xf numFmtId="1" fontId="8" fillId="6" borderId="6" xfId="3" applyFont="1" applyFill="1" applyBorder="1"/>
    <xf numFmtId="1" fontId="18" fillId="6" borderId="9" xfId="3" applyFont="1" applyFill="1" applyBorder="1" applyAlignment="1">
      <alignment horizontal="center" vertical="center" wrapText="1"/>
    </xf>
    <xf numFmtId="1" fontId="18" fillId="6" borderId="7" xfId="3" applyFont="1" applyFill="1" applyBorder="1" applyAlignment="1">
      <alignment horizontal="center" vertical="center" wrapText="1"/>
    </xf>
    <xf numFmtId="1" fontId="9" fillId="6" borderId="9" xfId="3" applyFont="1" applyFill="1" applyBorder="1" applyAlignment="1">
      <alignment horizontal="center" vertical="center" wrapText="1"/>
    </xf>
    <xf numFmtId="1" fontId="9" fillId="6" borderId="12" xfId="3" applyFont="1" applyFill="1" applyBorder="1" applyAlignment="1">
      <alignment horizontal="center" vertical="center" wrapText="1"/>
    </xf>
    <xf numFmtId="1" fontId="9" fillId="6" borderId="7" xfId="3" applyFont="1" applyFill="1" applyBorder="1" applyAlignment="1">
      <alignment horizontal="center" vertical="center" wrapText="1"/>
    </xf>
    <xf numFmtId="1" fontId="9" fillId="6" borderId="13" xfId="3" applyFont="1" applyFill="1" applyBorder="1" applyAlignment="1">
      <alignment horizontal="center" vertical="center" wrapText="1"/>
    </xf>
    <xf numFmtId="1" fontId="9" fillId="6" borderId="14" xfId="3" applyFont="1" applyFill="1" applyBorder="1" applyAlignment="1">
      <alignment horizontal="center" vertical="center" wrapText="1"/>
    </xf>
    <xf numFmtId="1" fontId="9" fillId="6" borderId="19" xfId="3" applyFont="1" applyFill="1" applyBorder="1" applyAlignment="1">
      <alignment horizontal="center" vertical="center" wrapText="1"/>
    </xf>
    <xf numFmtId="1" fontId="9" fillId="12" borderId="13" xfId="3" applyFont="1" applyFill="1" applyBorder="1" applyAlignment="1">
      <alignment horizontal="center" vertical="center" wrapText="1"/>
    </xf>
    <xf numFmtId="1" fontId="9" fillId="12" borderId="14" xfId="3" applyFont="1" applyFill="1" applyBorder="1" applyAlignment="1">
      <alignment horizontal="center" vertical="center" wrapText="1"/>
    </xf>
    <xf numFmtId="1" fontId="9" fillId="12" borderId="19" xfId="3" applyFont="1" applyFill="1" applyBorder="1" applyAlignment="1">
      <alignment horizontal="center" vertical="center" wrapText="1"/>
    </xf>
    <xf numFmtId="1" fontId="9" fillId="12" borderId="9" xfId="3" applyFont="1" applyFill="1" applyBorder="1" applyAlignment="1">
      <alignment horizontal="center" vertical="center" wrapText="1"/>
    </xf>
    <xf numFmtId="1" fontId="9" fillId="12" borderId="12" xfId="3" applyFont="1" applyFill="1" applyBorder="1" applyAlignment="1">
      <alignment horizontal="center" vertical="center" wrapText="1"/>
    </xf>
    <xf numFmtId="1" fontId="9" fillId="12" borderId="7" xfId="3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</cellXfs>
  <cellStyles count="16">
    <cellStyle name="?elija za proveru" xfId="1" xr:uid="{00000000-0005-0000-0000-000000000000}"/>
    <cellStyle name="Calculation" xfId="12" builtinId="22" hidden="1"/>
    <cellStyle name="Check Cell" xfId="14" builtinId="23" hidden="1"/>
    <cellStyle name="Default 1" xfId="2" xr:uid="{00000000-0005-0000-0000-000003000000}"/>
    <cellStyle name="Excel Built-in Normal" xfId="15" xr:uid="{00000000-0005-0000-0000-000004000000}"/>
    <cellStyle name="Excel_20_Built-in_20_Normal" xfId="3" xr:uid="{00000000-0005-0000-0000-000005000000}"/>
    <cellStyle name="Heading1 1" xfId="4" xr:uid="{00000000-0005-0000-0000-000006000000}"/>
    <cellStyle name="Izra?unavanje" xfId="5" xr:uid="{00000000-0005-0000-0000-000007000000}"/>
    <cellStyle name="Linked Cell" xfId="13" builtinId="24" hidden="1"/>
    <cellStyle name="Normal" xfId="0" builtinId="0"/>
    <cellStyle name="Normal 2" xfId="6" xr:uid="{00000000-0005-0000-0000-00000A000000}"/>
    <cellStyle name="Normal 3" xfId="7" xr:uid="{00000000-0005-0000-0000-00000B000000}"/>
    <cellStyle name="Povezana ?elija" xfId="8" xr:uid="{00000000-0005-0000-0000-00000C000000}"/>
    <cellStyle name="Result 1" xfId="9" xr:uid="{00000000-0005-0000-0000-00000D000000}"/>
    <cellStyle name="Result2 1" xfId="10" xr:uid="{00000000-0005-0000-0000-00000E000000}"/>
    <cellStyle name="Standard 2" xfId="11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DEADA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F2F2F2"/>
      <rgbColor rgb="00FFFF80"/>
      <rgbColor rgb="00A6CAF0"/>
      <rgbColor rgb="00DD9CB3"/>
      <rgbColor rgb="00B38FEE"/>
      <rgbColor rgb="00FBE5D6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Normal="100" workbookViewId="0">
      <selection activeCell="Q10" sqref="Q10"/>
    </sheetView>
  </sheetViews>
  <sheetFormatPr defaultColWidth="9.7109375" defaultRowHeight="14.1" customHeight="1" x14ac:dyDescent="0.25"/>
  <cols>
    <col min="1" max="1" width="22.140625" customWidth="1"/>
    <col min="2" max="2" width="7.28515625" customWidth="1"/>
    <col min="3" max="3" width="8.5703125" customWidth="1"/>
    <col min="4" max="4" width="6.42578125" customWidth="1"/>
    <col min="5" max="7" width="6.5703125" customWidth="1"/>
    <col min="8" max="8" width="5.7109375" customWidth="1"/>
    <col min="9" max="9" width="6.5703125" customWidth="1"/>
    <col min="10" max="10" width="10.7109375" customWidth="1"/>
    <col min="11" max="11" width="10.140625" customWidth="1"/>
    <col min="12" max="13" width="11.5703125" customWidth="1"/>
    <col min="14" max="14" width="8.42578125" style="1" customWidth="1"/>
    <col min="15" max="15" width="14" style="1" customWidth="1"/>
    <col min="16" max="16" width="77.42578125" style="55" customWidth="1"/>
    <col min="18" max="18" width="9.7109375" style="70"/>
  </cols>
  <sheetData>
    <row r="1" spans="1:20" ht="20.25" customHeight="1" x14ac:dyDescent="0.25">
      <c r="A1" s="105" t="s">
        <v>36</v>
      </c>
    </row>
    <row r="2" spans="1:20" s="2" customFormat="1" ht="47.25" customHeight="1" x14ac:dyDescent="0.25">
      <c r="A2" s="28" t="s">
        <v>0</v>
      </c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91" t="s">
        <v>24</v>
      </c>
      <c r="O2" s="91" t="s">
        <v>25</v>
      </c>
      <c r="P2" s="56" t="s">
        <v>2</v>
      </c>
      <c r="R2" s="77"/>
    </row>
    <row r="3" spans="1:20" ht="16.5" customHeight="1" x14ac:dyDescent="0.25">
      <c r="A3" s="29"/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1" t="s">
        <v>14</v>
      </c>
      <c r="N3" s="92"/>
      <c r="O3" s="92"/>
      <c r="P3" s="57" t="s">
        <v>20</v>
      </c>
    </row>
    <row r="4" spans="1:20" ht="14.1" customHeight="1" x14ac:dyDescent="0.25">
      <c r="A4" s="32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8"/>
      <c r="O4" s="27"/>
      <c r="P4" s="68"/>
    </row>
    <row r="5" spans="1:20" ht="15.75" customHeight="1" x14ac:dyDescent="0.25">
      <c r="A5" s="33">
        <v>2022</v>
      </c>
      <c r="B5" s="33">
        <v>4829</v>
      </c>
      <c r="C5" s="33">
        <v>4767</v>
      </c>
      <c r="D5" s="34">
        <v>5242</v>
      </c>
      <c r="E5" s="34"/>
      <c r="F5" s="34"/>
      <c r="G5" s="71"/>
      <c r="H5" s="72"/>
      <c r="I5" s="78"/>
      <c r="J5" s="79"/>
      <c r="K5" s="34"/>
      <c r="L5" s="34"/>
      <c r="M5" s="34"/>
      <c r="N5" s="37">
        <f>B5+C5+D5+E5+F5+G5+H5+I5+J5+K5+L5+M5</f>
        <v>14838</v>
      </c>
      <c r="O5" s="63">
        <f>N6-N5</f>
        <v>88</v>
      </c>
      <c r="P5" s="96" t="s">
        <v>32</v>
      </c>
      <c r="T5" s="88"/>
    </row>
    <row r="6" spans="1:20" ht="15.75" customHeight="1" x14ac:dyDescent="0.25">
      <c r="A6" s="39">
        <v>2023</v>
      </c>
      <c r="B6" s="39">
        <v>5401</v>
      </c>
      <c r="C6" s="90">
        <v>4682</v>
      </c>
      <c r="D6" s="40">
        <v>4843</v>
      </c>
      <c r="E6" s="34"/>
      <c r="F6" s="40"/>
      <c r="G6" s="40"/>
      <c r="H6" s="41"/>
      <c r="I6" s="40"/>
      <c r="J6" s="81"/>
      <c r="K6" s="40"/>
      <c r="L6" s="82"/>
      <c r="M6" s="34"/>
      <c r="N6" s="30">
        <f>SUM(B6:M6)</f>
        <v>14926</v>
      </c>
      <c r="O6" s="64"/>
      <c r="P6" s="97"/>
      <c r="T6" s="88"/>
    </row>
    <row r="7" spans="1:20" ht="18.75" customHeight="1" x14ac:dyDescent="0.25">
      <c r="A7" s="42" t="s">
        <v>23</v>
      </c>
      <c r="B7" s="43">
        <f>B6/B5*100</f>
        <v>111.84510250569477</v>
      </c>
      <c r="C7" s="43">
        <f>C6/C5*100</f>
        <v>98.216907908537863</v>
      </c>
      <c r="D7" s="43">
        <f>D6/D5*100</f>
        <v>92.38840137352156</v>
      </c>
      <c r="E7" s="43"/>
      <c r="F7" s="43"/>
      <c r="G7" s="43"/>
      <c r="H7" s="43"/>
      <c r="I7" s="43"/>
      <c r="J7" s="43"/>
      <c r="K7" s="43"/>
      <c r="L7" s="43"/>
      <c r="M7" s="43"/>
      <c r="N7" s="44">
        <f>N6/N5*100</f>
        <v>100.59307184256639</v>
      </c>
      <c r="O7" s="27" t="s">
        <v>23</v>
      </c>
      <c r="P7" s="98"/>
      <c r="T7" s="88"/>
    </row>
    <row r="8" spans="1:20" ht="18.75" customHeight="1" x14ac:dyDescent="0.25">
      <c r="A8" s="39" t="s">
        <v>16</v>
      </c>
      <c r="B8" s="33"/>
      <c r="C8" s="33"/>
      <c r="D8" s="34"/>
      <c r="E8" s="34"/>
      <c r="F8" s="34"/>
      <c r="G8" s="34"/>
      <c r="H8" s="35"/>
      <c r="I8" s="34"/>
      <c r="J8" s="36"/>
      <c r="K8" s="34"/>
      <c r="L8" s="34"/>
      <c r="M8" s="34"/>
      <c r="N8" s="45"/>
      <c r="O8" s="38"/>
      <c r="P8" s="69"/>
      <c r="T8" s="88"/>
    </row>
    <row r="9" spans="1:20" ht="13.5" customHeight="1" x14ac:dyDescent="0.25">
      <c r="A9" s="33">
        <v>2022</v>
      </c>
      <c r="B9" s="33">
        <v>1206</v>
      </c>
      <c r="C9" s="33">
        <v>1175</v>
      </c>
      <c r="D9" s="34">
        <v>1259</v>
      </c>
      <c r="E9" s="34"/>
      <c r="F9" s="34"/>
      <c r="G9" s="71"/>
      <c r="H9" s="35"/>
      <c r="I9" s="78"/>
      <c r="J9" s="36"/>
      <c r="K9" s="34"/>
      <c r="L9" s="34"/>
      <c r="M9" s="34"/>
      <c r="N9" s="45">
        <f>SUM(B9:M9)</f>
        <v>3640</v>
      </c>
      <c r="O9" s="63">
        <f>N10-N9</f>
        <v>-12</v>
      </c>
      <c r="P9" s="93" t="s">
        <v>30</v>
      </c>
      <c r="T9" s="88"/>
    </row>
    <row r="10" spans="1:20" ht="15" customHeight="1" x14ac:dyDescent="0.25">
      <c r="A10" s="39">
        <v>2023</v>
      </c>
      <c r="B10" s="39">
        <v>1328</v>
      </c>
      <c r="C10" s="39">
        <v>1140</v>
      </c>
      <c r="D10" s="40">
        <v>1160</v>
      </c>
      <c r="E10" s="40"/>
      <c r="F10" s="40"/>
      <c r="G10" s="40"/>
      <c r="H10" s="41"/>
      <c r="I10" s="40"/>
      <c r="J10" s="46"/>
      <c r="K10" s="40"/>
      <c r="L10" s="40"/>
      <c r="M10" s="40"/>
      <c r="N10" s="30">
        <f>SUM(B10:M10)</f>
        <v>3628</v>
      </c>
      <c r="O10" s="64"/>
      <c r="P10" s="94"/>
      <c r="T10" s="88"/>
    </row>
    <row r="11" spans="1:20" ht="18.75" customHeight="1" x14ac:dyDescent="0.25">
      <c r="A11" s="42" t="s">
        <v>23</v>
      </c>
      <c r="B11" s="43">
        <f>B10/B9*100</f>
        <v>110.11608623548923</v>
      </c>
      <c r="C11" s="43">
        <f>C10/C9*100</f>
        <v>97.021276595744681</v>
      </c>
      <c r="D11" s="43">
        <f>D10/D9*100</f>
        <v>92.136616362192214</v>
      </c>
      <c r="E11" s="43"/>
      <c r="F11" s="43"/>
      <c r="G11" s="43"/>
      <c r="H11" s="43"/>
      <c r="I11" s="43"/>
      <c r="J11" s="43"/>
      <c r="K11" s="43"/>
      <c r="L11" s="43"/>
      <c r="M11" s="43"/>
      <c r="N11" s="44">
        <f>N10/N9*100</f>
        <v>99.670329670329664</v>
      </c>
      <c r="O11" s="27" t="s">
        <v>23</v>
      </c>
      <c r="P11" s="95"/>
      <c r="T11" s="88"/>
    </row>
    <row r="12" spans="1:20" ht="18.75" customHeight="1" x14ac:dyDescent="0.25">
      <c r="A12" s="39" t="s">
        <v>17</v>
      </c>
      <c r="B12" s="33"/>
      <c r="C12" s="33"/>
      <c r="D12" s="34"/>
      <c r="E12" s="34"/>
      <c r="F12" s="34"/>
      <c r="G12" s="34"/>
      <c r="H12" s="35"/>
      <c r="I12" s="34"/>
      <c r="J12" s="36"/>
      <c r="K12" s="34"/>
      <c r="L12" s="34"/>
      <c r="M12" s="34"/>
      <c r="N12" s="45"/>
      <c r="O12" s="38"/>
      <c r="P12" s="76"/>
      <c r="T12" s="88"/>
    </row>
    <row r="13" spans="1:20" ht="17.25" customHeight="1" x14ac:dyDescent="0.25">
      <c r="A13" s="33">
        <v>2022</v>
      </c>
      <c r="B13" s="33">
        <v>1569</v>
      </c>
      <c r="C13" s="33">
        <v>1570</v>
      </c>
      <c r="D13" s="34">
        <v>1723</v>
      </c>
      <c r="E13" s="34"/>
      <c r="F13" s="34"/>
      <c r="G13" s="34"/>
      <c r="H13" s="35"/>
      <c r="I13" s="78"/>
      <c r="J13" s="36"/>
      <c r="K13" s="34"/>
      <c r="L13" s="34"/>
      <c r="M13" s="34"/>
      <c r="N13" s="45">
        <f>SUM(B13:M13)</f>
        <v>4862</v>
      </c>
      <c r="O13" s="63">
        <f>N14-N13</f>
        <v>8</v>
      </c>
      <c r="P13" s="93" t="s">
        <v>26</v>
      </c>
      <c r="T13" s="88"/>
    </row>
    <row r="14" spans="1:20" ht="18" customHeight="1" x14ac:dyDescent="0.25">
      <c r="A14" s="39">
        <v>2023</v>
      </c>
      <c r="B14" s="39">
        <v>1740</v>
      </c>
      <c r="C14" s="39">
        <v>1530</v>
      </c>
      <c r="D14" s="40">
        <v>1600</v>
      </c>
      <c r="E14" s="40"/>
      <c r="F14" s="40"/>
      <c r="G14" s="40"/>
      <c r="H14" s="41"/>
      <c r="I14" s="40"/>
      <c r="J14" s="46"/>
      <c r="K14" s="40"/>
      <c r="L14" s="40"/>
      <c r="M14" s="40"/>
      <c r="N14" s="30">
        <f>SUM(B14:M14)</f>
        <v>4870</v>
      </c>
      <c r="O14" s="64"/>
      <c r="P14" s="94"/>
      <c r="T14" s="88"/>
    </row>
    <row r="15" spans="1:20" ht="18.75" customHeight="1" x14ac:dyDescent="0.25">
      <c r="A15" s="42" t="s">
        <v>23</v>
      </c>
      <c r="B15" s="43">
        <f>B14/B13*100</f>
        <v>110.89866156787762</v>
      </c>
      <c r="C15" s="43">
        <f>C14/C13*100</f>
        <v>97.452229299363054</v>
      </c>
      <c r="D15" s="43">
        <f>D14/D13*100</f>
        <v>92.861288450377245</v>
      </c>
      <c r="E15" s="43"/>
      <c r="F15" s="43"/>
      <c r="G15" s="43"/>
      <c r="H15" s="43"/>
      <c r="I15" s="43"/>
      <c r="J15" s="43"/>
      <c r="K15" s="43"/>
      <c r="L15" s="43"/>
      <c r="M15" s="43"/>
      <c r="N15" s="44">
        <f>N14/N13*100</f>
        <v>100.16454134101194</v>
      </c>
      <c r="O15" s="27" t="s">
        <v>23</v>
      </c>
      <c r="P15" s="95"/>
      <c r="T15" s="88"/>
    </row>
    <row r="16" spans="1:20" ht="18.75" customHeight="1" x14ac:dyDescent="0.25">
      <c r="A16" s="39" t="s">
        <v>18</v>
      </c>
      <c r="B16" s="33"/>
      <c r="C16" s="33"/>
      <c r="D16" s="34"/>
      <c r="E16" s="34"/>
      <c r="F16" s="34"/>
      <c r="G16" s="34"/>
      <c r="H16" s="47"/>
      <c r="I16" s="34"/>
      <c r="J16" s="48"/>
      <c r="K16" s="34"/>
      <c r="L16" s="34"/>
      <c r="M16" s="34"/>
      <c r="N16" s="45"/>
      <c r="O16" s="38"/>
      <c r="P16" s="53"/>
      <c r="T16" s="88"/>
    </row>
    <row r="17" spans="1:20" ht="18.75" customHeight="1" x14ac:dyDescent="0.25">
      <c r="A17" s="33">
        <v>2022</v>
      </c>
      <c r="B17" s="33">
        <v>1540</v>
      </c>
      <c r="C17" s="33">
        <v>1554</v>
      </c>
      <c r="D17" s="34">
        <v>1667</v>
      </c>
      <c r="E17" s="34"/>
      <c r="F17" s="34"/>
      <c r="G17" s="34"/>
      <c r="H17" s="47"/>
      <c r="I17" s="78"/>
      <c r="J17" s="48"/>
      <c r="K17" s="34"/>
      <c r="L17" s="34"/>
      <c r="M17" s="34"/>
      <c r="N17" s="45">
        <f>SUM(B17:M17)</f>
        <v>4761</v>
      </c>
      <c r="O17" s="63">
        <f>N18-N17</f>
        <v>51</v>
      </c>
      <c r="P17" s="93" t="s">
        <v>33</v>
      </c>
      <c r="T17" s="88"/>
    </row>
    <row r="18" spans="1:20" ht="15.75" customHeight="1" x14ac:dyDescent="0.25">
      <c r="A18" s="39">
        <v>2023</v>
      </c>
      <c r="B18" s="39">
        <v>1735</v>
      </c>
      <c r="C18" s="39">
        <v>1504</v>
      </c>
      <c r="D18" s="40">
        <v>1573</v>
      </c>
      <c r="E18" s="40"/>
      <c r="F18" s="40"/>
      <c r="G18" s="40"/>
      <c r="H18" s="41"/>
      <c r="I18" s="40"/>
      <c r="J18" s="46"/>
      <c r="K18" s="40"/>
      <c r="L18" s="40"/>
      <c r="M18" s="40"/>
      <c r="N18" s="30">
        <f>B18+C18+D18+E18+F18+G18+H18+I18+J18+K18+L18+M18</f>
        <v>4812</v>
      </c>
      <c r="O18" s="64"/>
      <c r="P18" s="94"/>
      <c r="T18" s="88"/>
    </row>
    <row r="19" spans="1:20" ht="18.75" customHeight="1" x14ac:dyDescent="0.25">
      <c r="A19" s="42" t="s">
        <v>23</v>
      </c>
      <c r="B19" s="43">
        <f>B18/B17*100</f>
        <v>112.66233766233766</v>
      </c>
      <c r="C19" s="43">
        <f>C18/C17*100</f>
        <v>96.782496782496779</v>
      </c>
      <c r="D19" s="43">
        <f>D18/D17*100</f>
        <v>94.361127774445109</v>
      </c>
      <c r="E19" s="43"/>
      <c r="F19" s="43"/>
      <c r="G19" s="43"/>
      <c r="H19" s="43"/>
      <c r="I19" s="43"/>
      <c r="J19" s="43"/>
      <c r="K19" s="43"/>
      <c r="L19" s="43"/>
      <c r="M19" s="43"/>
      <c r="N19" s="44">
        <f>N18/N17*100</f>
        <v>101.07120352867045</v>
      </c>
      <c r="O19" s="27" t="s">
        <v>23</v>
      </c>
      <c r="P19" s="95"/>
      <c r="T19" s="88"/>
    </row>
    <row r="20" spans="1:20" s="3" customFormat="1" ht="18.75" customHeight="1" x14ac:dyDescent="0.25">
      <c r="A20" s="39" t="s">
        <v>22</v>
      </c>
      <c r="B20" s="39"/>
      <c r="C20" s="39"/>
      <c r="D20" s="40"/>
      <c r="E20" s="40"/>
      <c r="F20" s="40"/>
      <c r="G20" s="40"/>
      <c r="H20" s="41"/>
      <c r="I20" s="40"/>
      <c r="J20" s="46"/>
      <c r="K20" s="40"/>
      <c r="L20" s="40"/>
      <c r="M20" s="40"/>
      <c r="N20" s="45"/>
      <c r="O20" s="49"/>
      <c r="P20" s="54"/>
      <c r="R20" s="70"/>
      <c r="S20"/>
      <c r="T20" s="88"/>
    </row>
    <row r="21" spans="1:20" s="3" customFormat="1" ht="18.75" customHeight="1" x14ac:dyDescent="0.25">
      <c r="A21" s="33">
        <v>2022</v>
      </c>
      <c r="B21" s="33">
        <v>514</v>
      </c>
      <c r="C21" s="33">
        <v>468</v>
      </c>
      <c r="D21" s="34">
        <v>593</v>
      </c>
      <c r="E21" s="34"/>
      <c r="F21" s="34"/>
      <c r="G21" s="34"/>
      <c r="H21" s="47"/>
      <c r="I21" s="78"/>
      <c r="J21" s="48"/>
      <c r="K21" s="34"/>
      <c r="L21" s="34"/>
      <c r="M21" s="34"/>
      <c r="N21" s="45">
        <f>SUM(B21:M21)</f>
        <v>1575</v>
      </c>
      <c r="O21" s="63">
        <f>N22-N21</f>
        <v>41</v>
      </c>
      <c r="P21" s="93" t="s">
        <v>28</v>
      </c>
      <c r="R21" s="70"/>
      <c r="S21"/>
      <c r="T21" s="88"/>
    </row>
    <row r="22" spans="1:20" s="3" customFormat="1" ht="18.75" customHeight="1" x14ac:dyDescent="0.25">
      <c r="A22" s="39">
        <v>2023</v>
      </c>
      <c r="B22" s="39">
        <v>598</v>
      </c>
      <c r="C22" s="39">
        <v>508</v>
      </c>
      <c r="D22" s="40">
        <v>510</v>
      </c>
      <c r="E22" s="40"/>
      <c r="F22" s="40"/>
      <c r="G22" s="40"/>
      <c r="H22" s="41"/>
      <c r="I22" s="40"/>
      <c r="J22" s="46"/>
      <c r="K22" s="40"/>
      <c r="L22" s="40"/>
      <c r="M22" s="40"/>
      <c r="N22" s="30">
        <f>SUM(B22:M22)</f>
        <v>1616</v>
      </c>
      <c r="O22" s="64"/>
      <c r="P22" s="94"/>
      <c r="R22" s="70"/>
      <c r="S22"/>
      <c r="T22" s="88"/>
    </row>
    <row r="23" spans="1:20" ht="18.75" customHeight="1" x14ac:dyDescent="0.25">
      <c r="A23" s="42" t="s">
        <v>23</v>
      </c>
      <c r="B23" s="43">
        <f>B22/B21*100</f>
        <v>116.34241245136188</v>
      </c>
      <c r="C23" s="43">
        <f>C22/C21*100</f>
        <v>108.54700854700855</v>
      </c>
      <c r="D23" s="43">
        <f>D22/D21*100</f>
        <v>86.003372681281618</v>
      </c>
      <c r="E23" s="43"/>
      <c r="F23" s="43"/>
      <c r="G23" s="43"/>
      <c r="H23" s="43"/>
      <c r="I23" s="43"/>
      <c r="J23" s="43"/>
      <c r="K23" s="43"/>
      <c r="L23" s="43"/>
      <c r="M23" s="43"/>
      <c r="N23" s="44">
        <f>N22/N21*100</f>
        <v>102.60317460317461</v>
      </c>
      <c r="O23" s="27" t="s">
        <v>23</v>
      </c>
      <c r="P23" s="95"/>
      <c r="T23" s="88"/>
    </row>
    <row r="24" spans="1:20" s="4" customFormat="1" ht="18.75" customHeight="1" x14ac:dyDescent="0.25">
      <c r="B24" s="75"/>
      <c r="C24" s="75"/>
      <c r="D24" s="75"/>
      <c r="E24" s="75"/>
      <c r="F24" s="75"/>
      <c r="G24" s="75"/>
      <c r="H24" s="75"/>
      <c r="N24" s="5"/>
      <c r="O24" s="5"/>
      <c r="P24" s="58"/>
      <c r="R24" s="70"/>
    </row>
    <row r="25" spans="1:20" ht="28.5" customHeight="1" x14ac:dyDescent="0.25">
      <c r="A25" s="6" t="s">
        <v>19</v>
      </c>
      <c r="B25" s="65" t="s">
        <v>1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7"/>
      <c r="N25" s="91" t="s">
        <v>24</v>
      </c>
      <c r="O25" s="91" t="s">
        <v>25</v>
      </c>
      <c r="P25" s="59" t="s">
        <v>2</v>
      </c>
    </row>
    <row r="26" spans="1:20" ht="18.75" customHeight="1" x14ac:dyDescent="0.25">
      <c r="A26" s="6"/>
      <c r="B26" s="9" t="s">
        <v>3</v>
      </c>
      <c r="C26" s="9" t="s">
        <v>4</v>
      </c>
      <c r="D26" s="9" t="s">
        <v>5</v>
      </c>
      <c r="E26" s="9" t="s">
        <v>6</v>
      </c>
      <c r="F26" s="9" t="s">
        <v>7</v>
      </c>
      <c r="G26" s="9" t="s">
        <v>8</v>
      </c>
      <c r="H26" s="9" t="s">
        <v>9</v>
      </c>
      <c r="I26" s="9" t="s">
        <v>10</v>
      </c>
      <c r="J26" s="9" t="s">
        <v>11</v>
      </c>
      <c r="K26" s="9" t="s">
        <v>12</v>
      </c>
      <c r="L26" s="9" t="s">
        <v>13</v>
      </c>
      <c r="M26" s="10" t="s">
        <v>14</v>
      </c>
      <c r="N26" s="92"/>
      <c r="O26" s="92"/>
      <c r="P26" s="60" t="s">
        <v>21</v>
      </c>
    </row>
    <row r="27" spans="1:20" ht="18.75" customHeight="1" x14ac:dyDescent="0.25">
      <c r="A27" s="11" t="s">
        <v>15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8"/>
      <c r="O27" s="7"/>
    </row>
    <row r="28" spans="1:20" ht="18.75" customHeight="1" x14ac:dyDescent="0.25">
      <c r="A28" s="13">
        <v>2022</v>
      </c>
      <c r="B28" s="13">
        <v>11392</v>
      </c>
      <c r="C28" s="13">
        <v>13094</v>
      </c>
      <c r="D28" s="13">
        <v>11250</v>
      </c>
      <c r="E28" s="13"/>
      <c r="F28" s="13"/>
      <c r="G28" s="13"/>
      <c r="H28" s="73"/>
      <c r="I28" s="13"/>
      <c r="J28" s="80"/>
      <c r="K28" s="13"/>
      <c r="L28" s="13"/>
      <c r="M28" s="13"/>
      <c r="N28" s="16">
        <f>SUM(B28:M28)</f>
        <v>35736</v>
      </c>
      <c r="O28" s="61">
        <f>N29-N28</f>
        <v>-9051</v>
      </c>
      <c r="P28" s="99" t="s">
        <v>34</v>
      </c>
      <c r="S28" s="88"/>
    </row>
    <row r="29" spans="1:20" ht="18.75" customHeight="1" x14ac:dyDescent="0.25">
      <c r="A29" s="39">
        <v>2023</v>
      </c>
      <c r="B29" s="18">
        <v>9372</v>
      </c>
      <c r="C29" s="18">
        <v>8665</v>
      </c>
      <c r="D29" s="18">
        <v>8648</v>
      </c>
      <c r="E29" s="13"/>
      <c r="F29" s="18"/>
      <c r="G29" s="18"/>
      <c r="H29" s="74"/>
      <c r="I29" s="18"/>
      <c r="J29" s="80"/>
      <c r="K29" s="18"/>
      <c r="L29" s="18"/>
      <c r="M29" s="13"/>
      <c r="N29" s="20">
        <f>SUM(B29:M29)</f>
        <v>26685</v>
      </c>
      <c r="O29" s="62"/>
      <c r="P29" s="100"/>
      <c r="S29" s="88"/>
    </row>
    <row r="30" spans="1:20" ht="18.75" customHeight="1" x14ac:dyDescent="0.25">
      <c r="A30" s="42" t="s">
        <v>23</v>
      </c>
      <c r="B30" s="21">
        <f>B29/B28*100</f>
        <v>82.268258426966284</v>
      </c>
      <c r="C30" s="21">
        <f>C29/C28*100</f>
        <v>66.17534748739881</v>
      </c>
      <c r="D30" s="21">
        <f>D29/D28*100</f>
        <v>76.871111111111105</v>
      </c>
      <c r="E30" s="21"/>
      <c r="F30" s="21"/>
      <c r="G30" s="21"/>
      <c r="H30" s="21"/>
      <c r="I30" s="21"/>
      <c r="J30" s="21"/>
      <c r="K30" s="21"/>
      <c r="L30" s="21"/>
      <c r="M30" s="21"/>
      <c r="N30" s="22">
        <f>N29/N28*100</f>
        <v>74.672599059771656</v>
      </c>
      <c r="O30" s="27" t="s">
        <v>23</v>
      </c>
      <c r="P30" s="101"/>
      <c r="S30" s="88"/>
    </row>
    <row r="31" spans="1:20" ht="18.75" customHeight="1" x14ac:dyDescent="0.25">
      <c r="A31" s="18" t="s">
        <v>16</v>
      </c>
      <c r="B31" s="21"/>
      <c r="C31" s="21"/>
      <c r="D31" s="21"/>
      <c r="E31" s="21"/>
      <c r="F31" s="21"/>
      <c r="G31" s="21"/>
      <c r="H31" s="21"/>
      <c r="I31" s="13"/>
      <c r="J31" s="15"/>
      <c r="K31" s="13"/>
      <c r="L31" s="13"/>
      <c r="M31" s="13"/>
      <c r="N31" s="23"/>
      <c r="O31" s="17"/>
      <c r="P31" s="83"/>
      <c r="S31" s="88"/>
    </row>
    <row r="32" spans="1:20" ht="18.75" customHeight="1" x14ac:dyDescent="0.25">
      <c r="A32" s="13">
        <v>2022</v>
      </c>
      <c r="B32" s="13">
        <v>3031</v>
      </c>
      <c r="C32" s="13">
        <v>3336</v>
      </c>
      <c r="D32" s="13">
        <v>2847</v>
      </c>
      <c r="E32" s="13"/>
      <c r="F32" s="13"/>
      <c r="G32" s="13"/>
      <c r="H32" s="14"/>
      <c r="I32" s="13"/>
      <c r="J32" s="15"/>
      <c r="K32" s="13"/>
      <c r="L32" s="13"/>
      <c r="M32" s="13"/>
      <c r="N32" s="23">
        <f>SUM(B32:M32)</f>
        <v>9214</v>
      </c>
      <c r="O32" s="61">
        <f>N33-N32</f>
        <v>-2025</v>
      </c>
      <c r="P32" s="102" t="s">
        <v>31</v>
      </c>
      <c r="S32" s="88"/>
    </row>
    <row r="33" spans="1:19" ht="18.75" customHeight="1" x14ac:dyDescent="0.25">
      <c r="A33" s="39">
        <v>2023</v>
      </c>
      <c r="B33" s="18">
        <v>2521</v>
      </c>
      <c r="C33" s="18">
        <v>2392</v>
      </c>
      <c r="D33" s="18">
        <v>2276</v>
      </c>
      <c r="E33" s="18"/>
      <c r="F33" s="18"/>
      <c r="G33" s="18"/>
      <c r="H33" s="19"/>
      <c r="I33" s="18"/>
      <c r="J33" s="24"/>
      <c r="K33" s="18"/>
      <c r="L33" s="18"/>
      <c r="M33" s="18"/>
      <c r="N33" s="20">
        <f>SUM(B33:M33)</f>
        <v>7189</v>
      </c>
      <c r="O33" s="62"/>
      <c r="P33" s="103"/>
      <c r="S33" s="88"/>
    </row>
    <row r="34" spans="1:19" ht="18.75" customHeight="1" x14ac:dyDescent="0.25">
      <c r="A34" s="42" t="s">
        <v>23</v>
      </c>
      <c r="B34" s="21">
        <f>B33/B32*100</f>
        <v>83.173870009897726</v>
      </c>
      <c r="C34" s="21">
        <f>C33/C32*100</f>
        <v>71.702637889688248</v>
      </c>
      <c r="D34" s="21">
        <f>D33/D32*100</f>
        <v>79.943800491745691</v>
      </c>
      <c r="E34" s="21"/>
      <c r="F34" s="21"/>
      <c r="G34" s="21"/>
      <c r="H34" s="21"/>
      <c r="I34" s="21"/>
      <c r="J34" s="21"/>
      <c r="K34" s="21"/>
      <c r="L34" s="21"/>
      <c r="M34" s="21"/>
      <c r="N34" s="22">
        <f>N33/N32*100</f>
        <v>78.022574343390488</v>
      </c>
      <c r="O34" s="27" t="s">
        <v>23</v>
      </c>
      <c r="P34" s="104"/>
      <c r="S34" s="88"/>
    </row>
    <row r="35" spans="1:19" ht="18.75" customHeight="1" x14ac:dyDescent="0.25">
      <c r="A35" s="18" t="s">
        <v>17</v>
      </c>
      <c r="B35" s="13"/>
      <c r="C35" s="13"/>
      <c r="D35" s="13"/>
      <c r="E35" s="13"/>
      <c r="F35" s="13"/>
      <c r="G35" s="13"/>
      <c r="H35" s="14"/>
      <c r="I35" s="13"/>
      <c r="J35" s="15"/>
      <c r="K35" s="13"/>
      <c r="L35" s="13"/>
      <c r="M35" s="13"/>
      <c r="N35" s="23"/>
      <c r="O35" s="17"/>
      <c r="P35" s="84"/>
      <c r="S35" s="88"/>
    </row>
    <row r="36" spans="1:19" ht="15.75" customHeight="1" x14ac:dyDescent="0.25">
      <c r="A36" s="13">
        <v>2022</v>
      </c>
      <c r="B36" s="13">
        <v>2699</v>
      </c>
      <c r="C36" s="13">
        <v>2844</v>
      </c>
      <c r="D36" s="13">
        <v>2414</v>
      </c>
      <c r="E36" s="13"/>
      <c r="F36" s="13"/>
      <c r="G36" s="13"/>
      <c r="H36" s="14"/>
      <c r="I36" s="13"/>
      <c r="J36" s="15"/>
      <c r="K36" s="13"/>
      <c r="L36" s="13"/>
      <c r="M36" s="13"/>
      <c r="N36" s="23">
        <f>SUM(B36:M36)</f>
        <v>7957</v>
      </c>
      <c r="O36" s="61">
        <f>N37-N36</f>
        <v>-1760</v>
      </c>
      <c r="P36" s="102" t="s">
        <v>27</v>
      </c>
      <c r="S36" s="88"/>
    </row>
    <row r="37" spans="1:19" ht="15.75" customHeight="1" x14ac:dyDescent="0.25">
      <c r="A37" s="39">
        <v>2023</v>
      </c>
      <c r="B37" s="18">
        <v>2218</v>
      </c>
      <c r="C37" s="18">
        <v>2006</v>
      </c>
      <c r="D37" s="18">
        <v>1973</v>
      </c>
      <c r="E37" s="18"/>
      <c r="F37" s="18"/>
      <c r="G37" s="18"/>
      <c r="H37" s="19"/>
      <c r="I37" s="18"/>
      <c r="J37" s="24"/>
      <c r="K37" s="18"/>
      <c r="L37" s="18"/>
      <c r="M37" s="18"/>
      <c r="N37" s="20">
        <f>SUM(B37:M37)</f>
        <v>6197</v>
      </c>
      <c r="O37" s="62"/>
      <c r="P37" s="103"/>
      <c r="S37" s="88"/>
    </row>
    <row r="38" spans="1:19" ht="18.75" customHeight="1" x14ac:dyDescent="0.25">
      <c r="A38" s="42" t="s">
        <v>23</v>
      </c>
      <c r="B38" s="21">
        <f>B37/B36*100</f>
        <v>82.17858466098555</v>
      </c>
      <c r="C38" s="21">
        <f>C37/C36*100</f>
        <v>70.534458509142056</v>
      </c>
      <c r="D38" s="21">
        <f>D37/D36*100</f>
        <v>81.731565865782926</v>
      </c>
      <c r="E38" s="21"/>
      <c r="F38" s="21"/>
      <c r="G38" s="21"/>
      <c r="H38" s="21"/>
      <c r="I38" s="21"/>
      <c r="J38" s="21"/>
      <c r="K38" s="21"/>
      <c r="L38" s="21"/>
      <c r="M38" s="21"/>
      <c r="N38" s="22">
        <f>N37/N36*100</f>
        <v>77.881110971471657</v>
      </c>
      <c r="O38" s="27" t="s">
        <v>23</v>
      </c>
      <c r="P38" s="104"/>
      <c r="S38" s="88"/>
    </row>
    <row r="39" spans="1:19" ht="18.75" customHeight="1" x14ac:dyDescent="0.25">
      <c r="A39" s="18" t="s">
        <v>18</v>
      </c>
      <c r="B39" s="13"/>
      <c r="C39" s="13"/>
      <c r="D39" s="13"/>
      <c r="E39" s="13"/>
      <c r="F39" s="13"/>
      <c r="G39" s="13"/>
      <c r="H39" s="14"/>
      <c r="I39" s="13"/>
      <c r="J39" s="25"/>
      <c r="K39" s="13"/>
      <c r="L39" s="13"/>
      <c r="M39" s="13"/>
      <c r="N39" s="23"/>
      <c r="O39" s="17"/>
      <c r="P39" s="85"/>
      <c r="S39" s="88"/>
    </row>
    <row r="40" spans="1:19" ht="18.75" customHeight="1" x14ac:dyDescent="0.25">
      <c r="A40" s="13">
        <v>2022</v>
      </c>
      <c r="B40" s="13">
        <v>4058</v>
      </c>
      <c r="C40" s="13">
        <v>4888</v>
      </c>
      <c r="D40" s="13">
        <v>4281</v>
      </c>
      <c r="E40" s="13"/>
      <c r="F40" s="13"/>
      <c r="G40" s="13"/>
      <c r="H40" s="14"/>
      <c r="I40" s="13"/>
      <c r="J40" s="25"/>
      <c r="K40" s="13"/>
      <c r="L40" s="13"/>
      <c r="M40" s="13"/>
      <c r="N40" s="23">
        <f>SUM(B40:M40)</f>
        <v>13227</v>
      </c>
      <c r="O40" s="61">
        <f>N41-N40</f>
        <v>-3672</v>
      </c>
      <c r="P40" s="102" t="s">
        <v>35</v>
      </c>
      <c r="S40" s="88"/>
    </row>
    <row r="41" spans="1:19" ht="18.75" customHeight="1" x14ac:dyDescent="0.25">
      <c r="A41" s="39">
        <v>2023</v>
      </c>
      <c r="B41" s="18">
        <v>3378</v>
      </c>
      <c r="C41" s="18">
        <v>3044</v>
      </c>
      <c r="D41" s="18">
        <v>3133</v>
      </c>
      <c r="E41" s="18"/>
      <c r="F41" s="18"/>
      <c r="G41" s="18"/>
      <c r="H41" s="19"/>
      <c r="I41" s="18"/>
      <c r="J41" s="24"/>
      <c r="K41" s="18"/>
      <c r="L41" s="18"/>
      <c r="M41" s="18"/>
      <c r="N41" s="20">
        <f>SUM(B41:M41)</f>
        <v>9555</v>
      </c>
      <c r="O41" s="62"/>
      <c r="P41" s="103"/>
      <c r="S41" s="88"/>
    </row>
    <row r="42" spans="1:19" ht="18.75" customHeight="1" x14ac:dyDescent="0.25">
      <c r="A42" s="42" t="s">
        <v>23</v>
      </c>
      <c r="B42" s="21">
        <f>B41/B40*100</f>
        <v>83.242976835879745</v>
      </c>
      <c r="C42" s="21">
        <f>C41/C40*100</f>
        <v>62.274959083469717</v>
      </c>
      <c r="D42" s="21">
        <f>D41/D40*100</f>
        <v>73.183835552441025</v>
      </c>
      <c r="E42" s="21"/>
      <c r="F42" s="21"/>
      <c r="G42" s="21"/>
      <c r="H42" s="21"/>
      <c r="I42" s="21"/>
      <c r="J42" s="21"/>
      <c r="K42" s="21"/>
      <c r="L42" s="21"/>
      <c r="M42" s="21"/>
      <c r="N42" s="22">
        <f>N41/N40*100</f>
        <v>72.23860285779088</v>
      </c>
      <c r="O42" s="27" t="s">
        <v>23</v>
      </c>
      <c r="P42" s="104"/>
      <c r="S42" s="88"/>
    </row>
    <row r="43" spans="1:19" ht="18.75" customHeight="1" x14ac:dyDescent="0.25">
      <c r="A43" s="18" t="s">
        <v>22</v>
      </c>
      <c r="B43" s="18"/>
      <c r="C43" s="18"/>
      <c r="D43" s="87"/>
      <c r="E43" s="18"/>
      <c r="F43" s="18"/>
      <c r="G43" s="18"/>
      <c r="H43" s="14"/>
      <c r="I43" s="13"/>
      <c r="J43" s="24"/>
      <c r="K43" s="18"/>
      <c r="L43" s="18"/>
      <c r="M43" s="18"/>
      <c r="N43" s="23"/>
      <c r="O43" s="26"/>
      <c r="P43" s="86"/>
      <c r="S43" s="88"/>
    </row>
    <row r="44" spans="1:19" ht="18.75" customHeight="1" x14ac:dyDescent="0.25">
      <c r="A44" s="13">
        <v>2022</v>
      </c>
      <c r="B44" s="13">
        <v>1604</v>
      </c>
      <c r="C44" s="13">
        <v>2026</v>
      </c>
      <c r="D44" s="13">
        <v>1708</v>
      </c>
      <c r="E44" s="13"/>
      <c r="F44" s="13"/>
      <c r="G44" s="13"/>
      <c r="H44" s="14"/>
      <c r="I44" s="13"/>
      <c r="J44" s="25"/>
      <c r="K44" s="13"/>
      <c r="L44" s="13"/>
      <c r="M44" s="13"/>
      <c r="N44" s="23">
        <f>SUM(B44:M44)</f>
        <v>5338</v>
      </c>
      <c r="O44" s="61">
        <f>N45-N44</f>
        <v>-1594</v>
      </c>
      <c r="P44" s="102" t="s">
        <v>29</v>
      </c>
      <c r="S44" s="88"/>
    </row>
    <row r="45" spans="1:19" ht="18.75" customHeight="1" x14ac:dyDescent="0.25">
      <c r="A45" s="39">
        <v>2023</v>
      </c>
      <c r="B45" s="18">
        <v>1255</v>
      </c>
      <c r="C45" s="18">
        <v>1223</v>
      </c>
      <c r="D45" s="18">
        <v>1266</v>
      </c>
      <c r="E45" s="18"/>
      <c r="F45" s="18"/>
      <c r="G45" s="18"/>
      <c r="H45" s="19"/>
      <c r="I45" s="18"/>
      <c r="J45" s="24"/>
      <c r="K45" s="18"/>
      <c r="L45" s="18"/>
      <c r="M45" s="18"/>
      <c r="N45" s="20">
        <f>SUM(B45:M45)</f>
        <v>3744</v>
      </c>
      <c r="O45" s="62"/>
      <c r="P45" s="103"/>
      <c r="S45" s="88"/>
    </row>
    <row r="46" spans="1:19" ht="18.75" customHeight="1" x14ac:dyDescent="0.25">
      <c r="A46" s="42" t="s">
        <v>23</v>
      </c>
      <c r="B46" s="21">
        <f>B45/B44*100</f>
        <v>78.241895261845386</v>
      </c>
      <c r="C46" s="21">
        <f>C45/C44*100</f>
        <v>60.36525172754196</v>
      </c>
      <c r="D46" s="21">
        <f>D45/D44*100</f>
        <v>74.121779859484775</v>
      </c>
      <c r="E46" s="21"/>
      <c r="F46" s="21"/>
      <c r="G46" s="21"/>
      <c r="H46" s="21"/>
      <c r="I46" s="21"/>
      <c r="J46" s="21"/>
      <c r="K46" s="21"/>
      <c r="L46" s="21"/>
      <c r="M46" s="21"/>
      <c r="N46" s="22">
        <f>N45/N44*100</f>
        <v>70.13862869988759</v>
      </c>
      <c r="O46" s="27" t="s">
        <v>23</v>
      </c>
      <c r="P46" s="104"/>
      <c r="S46" s="88"/>
    </row>
    <row r="48" spans="1:19" ht="14.1" customHeight="1" x14ac:dyDescent="0.25">
      <c r="N48" s="89"/>
    </row>
  </sheetData>
  <mergeCells count="14">
    <mergeCell ref="P28:P30"/>
    <mergeCell ref="P32:P34"/>
    <mergeCell ref="P36:P38"/>
    <mergeCell ref="P40:P42"/>
    <mergeCell ref="P44:P46"/>
    <mergeCell ref="O25:O26"/>
    <mergeCell ref="N25:N26"/>
    <mergeCell ref="N2:N3"/>
    <mergeCell ref="P17:P19"/>
    <mergeCell ref="P21:P23"/>
    <mergeCell ref="P9:P11"/>
    <mergeCell ref="P13:P15"/>
    <mergeCell ref="P5:P7"/>
    <mergeCell ref="O2:O3"/>
  </mergeCells>
  <pageMargins left="0.25" right="0.25" top="0.75" bottom="0.75" header="0.3" footer="0.3"/>
  <pageSetup paperSize="8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mart_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Lukic</dc:creator>
  <cp:lastModifiedBy>Marija Markovic</cp:lastModifiedBy>
  <cp:lastPrinted>2022-09-22T05:48:26Z</cp:lastPrinted>
  <dcterms:created xsi:type="dcterms:W3CDTF">2022-02-24T07:54:42Z</dcterms:created>
  <dcterms:modified xsi:type="dcterms:W3CDTF">2026-06-24T12:45:51Z</dcterms:modified>
</cp:coreProperties>
</file>