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tari racunar\Goca posle 13 jula\Prvi rezultati\2019\Jul\"/>
    </mc:Choice>
  </mc:AlternateContent>
  <bookViews>
    <workbookView xWindow="0" yWindow="0" windowWidth="19440" windowHeight="7320"/>
  </bookViews>
  <sheets>
    <sheet name="januar_jul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3" l="1"/>
  <c r="N34" i="3"/>
  <c r="N35" i="3"/>
  <c r="N38" i="3"/>
  <c r="N39" i="3"/>
  <c r="N42" i="3"/>
  <c r="N43" i="3"/>
  <c r="N46" i="3"/>
  <c r="N47" i="3"/>
  <c r="N30" i="3"/>
  <c r="N48" i="3" l="1"/>
  <c r="N44" i="3"/>
  <c r="N36" i="3"/>
  <c r="N40" i="3"/>
  <c r="N32" i="3"/>
  <c r="O30" i="3" l="1"/>
  <c r="O34" i="3"/>
  <c r="O38" i="3"/>
  <c r="O42" i="3"/>
  <c r="O46" i="3"/>
  <c r="N22" i="3" l="1"/>
  <c r="N21" i="3"/>
  <c r="N18" i="3"/>
  <c r="N17" i="3"/>
  <c r="N14" i="3"/>
  <c r="N13" i="3"/>
  <c r="N10" i="3"/>
  <c r="N9" i="3"/>
  <c r="N6" i="3"/>
  <c r="N5" i="3"/>
  <c r="O5" i="3" l="1"/>
  <c r="N23" i="3"/>
  <c r="N19" i="3"/>
  <c r="N11" i="3"/>
  <c r="O21" i="3"/>
  <c r="O17" i="3"/>
  <c r="O9" i="3"/>
  <c r="N7" i="3"/>
  <c r="N15" i="3" l="1"/>
  <c r="O13" i="3"/>
</calcChain>
</file>

<file path=xl/sharedStrings.xml><?xml version="1.0" encoding="utf-8"?>
<sst xmlns="http://schemas.openxmlformats.org/spreadsheetml/2006/main" count="67" uniqueCount="38">
  <si>
    <t>Region Vojvodine</t>
  </si>
  <si>
    <t>Republika Srbija</t>
  </si>
  <si>
    <t>Beogradski region</t>
  </si>
  <si>
    <t>Region Šumadije i Zapadne Srbije</t>
  </si>
  <si>
    <t>Region Južne i Istočne Srbije</t>
  </si>
  <si>
    <t>januar</t>
  </si>
  <si>
    <t>februar</t>
  </si>
  <si>
    <t>mart</t>
  </si>
  <si>
    <t>april</t>
  </si>
  <si>
    <t>maj</t>
  </si>
  <si>
    <t>jun</t>
  </si>
  <si>
    <t>jul</t>
  </si>
  <si>
    <t>Zivorodjeni u Republici Srbiji po regionima</t>
  </si>
  <si>
    <t>`</t>
  </si>
  <si>
    <t>Umrli u Republici Srbiji po regionima</t>
  </si>
  <si>
    <t>sept.</t>
  </si>
  <si>
    <t>okt.</t>
  </si>
  <si>
    <t>nov.</t>
  </si>
  <si>
    <t>dec.</t>
  </si>
  <si>
    <t>avg.</t>
  </si>
  <si>
    <t>Meseci</t>
  </si>
  <si>
    <t>Napomena:</t>
  </si>
  <si>
    <t xml:space="preserve">Prvi rezultati prema događaju i mesecu upisa u matične knjige rođenih. </t>
  </si>
  <si>
    <t>Prvi rezultati prema događaju i mesecu upisa u matične knjige umrlih.</t>
  </si>
  <si>
    <t>2019/2018*100</t>
  </si>
  <si>
    <r>
      <rPr>
        <b/>
        <sz val="11"/>
        <color theme="1"/>
        <rFont val="Calibri"/>
        <family val="2"/>
        <scheme val="minor"/>
      </rPr>
      <t>Broj živorođenih u Regionu Vojvodine</t>
    </r>
    <r>
      <rPr>
        <sz val="11"/>
        <color theme="1"/>
        <rFont val="Calibri"/>
        <family val="2"/>
        <charset val="238"/>
        <scheme val="minor"/>
      </rPr>
      <t xml:space="preserve"> u periodu januar-jul 2019. god.  je za 72 manji od broja živorođenih u istom periodu 2018. godine ili za 0,8%.</t>
    </r>
  </si>
  <si>
    <r>
      <rPr>
        <b/>
        <sz val="11"/>
        <color theme="1"/>
        <rFont val="Calibri"/>
        <family val="2"/>
        <scheme val="minor"/>
      </rPr>
      <t>Broj živorođenih u Beogradskom regionu</t>
    </r>
    <r>
      <rPr>
        <sz val="11"/>
        <color theme="1"/>
        <rFont val="Calibri"/>
        <family val="2"/>
        <charset val="238"/>
        <scheme val="minor"/>
      </rPr>
      <t xml:space="preserve"> u periodu januar-jul 2019. god.  je za  591 veći od broja živorođenih u istom periodu 2018. godine ili za 5,4%.</t>
    </r>
  </si>
  <si>
    <r>
      <rPr>
        <b/>
        <sz val="11"/>
        <color theme="1"/>
        <rFont val="Calibri"/>
        <family val="2"/>
        <scheme val="minor"/>
      </rPr>
      <t>Broj umrlih u Regionu Vojvodine</t>
    </r>
    <r>
      <rPr>
        <sz val="11"/>
        <color theme="1"/>
        <rFont val="Calibri"/>
        <family val="2"/>
        <charset val="238"/>
        <scheme val="minor"/>
      </rPr>
      <t xml:space="preserve">  u periodu januar-jul 2019. god.  je za  17 veći od broja umrlih u istom periodu 2018. godine ili za 0,1%.</t>
    </r>
  </si>
  <si>
    <r>
      <rPr>
        <b/>
        <sz val="11"/>
        <color theme="1"/>
        <rFont val="Calibri"/>
        <family val="2"/>
        <scheme val="minor"/>
      </rPr>
      <t>Broj umrlih u Beogradskom regionu</t>
    </r>
    <r>
      <rPr>
        <sz val="11"/>
        <color theme="1"/>
        <rFont val="Calibri"/>
        <family val="2"/>
        <charset val="238"/>
        <scheme val="minor"/>
      </rPr>
      <t xml:space="preserve">  u periodu januar-jul 2019. god.  je za  313 veći od broja umrlih u istom periodu 2018. godine ili za 2,3%.</t>
    </r>
  </si>
  <si>
    <r>
      <rPr>
        <b/>
        <sz val="11"/>
        <color theme="1"/>
        <rFont val="Calibri"/>
        <family val="2"/>
        <scheme val="minor"/>
      </rPr>
      <t>Broj živorođenih u Regionu Južne i Istočne  Srbije</t>
    </r>
    <r>
      <rPr>
        <sz val="11"/>
        <color theme="1"/>
        <rFont val="Calibri"/>
        <family val="2"/>
        <charset val="238"/>
        <scheme val="minor"/>
      </rPr>
      <t xml:space="preserve"> u periodu januar-jul 2019. god.  je za  104 veći od broja živorođenih u istom periodu 2018. godine ili za 2,6%.</t>
    </r>
  </si>
  <si>
    <r>
      <rPr>
        <b/>
        <sz val="11"/>
        <color theme="1"/>
        <rFont val="Calibri"/>
        <family val="2"/>
        <scheme val="minor"/>
      </rPr>
      <t>Broj umrlih u Regionu Južne i Istočne  Srbije</t>
    </r>
    <r>
      <rPr>
        <sz val="11"/>
        <color theme="1"/>
        <rFont val="Calibri"/>
        <family val="2"/>
        <charset val="238"/>
        <scheme val="minor"/>
      </rPr>
      <t xml:space="preserve"> u periodu januar-jul 2019. god.  je za  212 veći od broja umrlih u istom periodu 2018. godine ili za 2,4%.</t>
    </r>
  </si>
  <si>
    <r>
      <rPr>
        <b/>
        <sz val="11"/>
        <color theme="1"/>
        <rFont val="Calibri"/>
        <family val="2"/>
        <scheme val="minor"/>
      </rPr>
      <t>Broj živorođenih</t>
    </r>
    <r>
      <rPr>
        <sz val="11"/>
        <color theme="1"/>
        <rFont val="Calibri"/>
        <family val="2"/>
        <charset val="238"/>
        <scheme val="minor"/>
      </rPr>
      <t xml:space="preserve"> u</t>
    </r>
    <r>
      <rPr>
        <b/>
        <sz val="11"/>
        <color theme="1"/>
        <rFont val="Calibri"/>
        <family val="2"/>
        <scheme val="minor"/>
      </rPr>
      <t xml:space="preserve"> Republici Srbiji </t>
    </r>
    <r>
      <rPr>
        <sz val="11"/>
        <color theme="1"/>
        <rFont val="Calibri"/>
        <family val="2"/>
        <charset val="238"/>
        <scheme val="minor"/>
      </rPr>
      <t>u  periodu januar-jul 2019. god.  je za 741 veći od broja živorođenih u istom periodu 2018. godine ili za 2,1%.</t>
    </r>
  </si>
  <si>
    <r>
      <rPr>
        <b/>
        <sz val="11"/>
        <color theme="1"/>
        <rFont val="Calibri"/>
        <family val="2"/>
        <scheme val="minor"/>
      </rPr>
      <t>Broj živorođenih u Regionu Šumadije i Zapadne Srbije</t>
    </r>
    <r>
      <rPr>
        <sz val="11"/>
        <color theme="1"/>
        <rFont val="Calibri"/>
        <family val="2"/>
        <charset val="238"/>
        <scheme val="minor"/>
      </rPr>
      <t xml:space="preserve"> u periodu januar-jul 2019. god.  je za 118 veći od broja živorođenih u istom periodu 2018. godine ili za 1,0%.</t>
    </r>
  </si>
  <si>
    <r>
      <rPr>
        <b/>
        <sz val="11"/>
        <color theme="1"/>
        <rFont val="Calibri"/>
        <family val="2"/>
        <scheme val="minor"/>
      </rPr>
      <t>Broj umrlih</t>
    </r>
    <r>
      <rPr>
        <sz val="11"/>
        <color theme="1"/>
        <rFont val="Calibri"/>
        <family val="2"/>
        <charset val="238"/>
        <scheme val="minor"/>
      </rPr>
      <t xml:space="preserve"> u</t>
    </r>
    <r>
      <rPr>
        <b/>
        <sz val="11"/>
        <color theme="1"/>
        <rFont val="Calibri"/>
        <family val="2"/>
        <scheme val="minor"/>
      </rPr>
      <t xml:space="preserve"> Republici Srbiji </t>
    </r>
    <r>
      <rPr>
        <sz val="11"/>
        <color theme="1"/>
        <rFont val="Calibri"/>
        <family val="2"/>
        <charset val="238"/>
        <scheme val="minor"/>
      </rPr>
      <t>u periodu januar-jul 2019. god.  je za  1293 veći od broja umrlih u istom periodu 2018. godine ili za 2,2%.</t>
    </r>
  </si>
  <si>
    <r>
      <rPr>
        <b/>
        <sz val="11"/>
        <color theme="1"/>
        <rFont val="Calibri"/>
        <family val="2"/>
        <scheme val="minor"/>
      </rPr>
      <t>Broj umrlih u Regionu Šumadije i Zapadne Srbije</t>
    </r>
    <r>
      <rPr>
        <sz val="11"/>
        <color theme="1"/>
        <rFont val="Calibri"/>
        <family val="2"/>
        <charset val="238"/>
        <scheme val="minor"/>
      </rPr>
      <t xml:space="preserve"> u periodu januar-jul 2019. god.  je za  751 veći od broja umrlih u istom periodu 2018. godine ili za 3,6%.</t>
    </r>
  </si>
  <si>
    <t>januar-jul</t>
  </si>
  <si>
    <t>(jan-jul 2019) -           (jan-jul 2018)</t>
  </si>
  <si>
    <t>(jan-jul 2019)-(jan-jul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</si>
</sst>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/>
    <xf numFmtId="0" fontId="5" fillId="4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/>
    <xf numFmtId="0" fontId="0" fillId="4" borderId="3" xfId="0" applyFill="1" applyBorder="1"/>
    <xf numFmtId="0" fontId="4" fillId="4" borderId="3" xfId="0" applyFont="1" applyFill="1" applyBorder="1"/>
    <xf numFmtId="0" fontId="0" fillId="4" borderId="3" xfId="0" applyFill="1" applyBorder="1" applyAlignment="1">
      <alignment horizontal="center"/>
    </xf>
    <xf numFmtId="0" fontId="5" fillId="4" borderId="3" xfId="0" applyFont="1" applyFill="1" applyBorder="1"/>
    <xf numFmtId="164" fontId="5" fillId="4" borderId="3" xfId="0" applyNumberFormat="1" applyFont="1" applyFill="1" applyBorder="1" applyAlignment="1">
      <alignment horizontal="center"/>
    </xf>
    <xf numFmtId="0" fontId="5" fillId="3" borderId="4" xfId="0" applyFont="1" applyFill="1" applyBorder="1"/>
    <xf numFmtId="0" fontId="0" fillId="3" borderId="3" xfId="0" applyFill="1" applyBorder="1"/>
    <xf numFmtId="0" fontId="4" fillId="3" borderId="3" xfId="0" applyFont="1" applyFill="1" applyBorder="1"/>
    <xf numFmtId="0" fontId="0" fillId="3" borderId="3" xfId="0" applyFill="1" applyBorder="1" applyAlignment="1">
      <alignment horizontal="center"/>
    </xf>
    <xf numFmtId="0" fontId="5" fillId="3" borderId="3" xfId="0" applyFont="1" applyFill="1" applyBorder="1" applyAlignment="1">
      <alignment wrapText="1"/>
    </xf>
    <xf numFmtId="0" fontId="5" fillId="3" borderId="3" xfId="0" applyFont="1" applyFill="1" applyBorder="1"/>
    <xf numFmtId="164" fontId="5" fillId="3" borderId="3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5" fillId="4" borderId="3" xfId="0" applyFont="1" applyFill="1" applyBorder="1" applyAlignment="1">
      <alignment vertical="center" wrapText="1"/>
    </xf>
    <xf numFmtId="0" fontId="0" fillId="4" borderId="3" xfId="0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5" fillId="4" borderId="19" xfId="0" applyFont="1" applyFill="1" applyBorder="1" applyAlignment="1">
      <alignment wrapText="1"/>
    </xf>
    <xf numFmtId="0" fontId="0" fillId="0" borderId="3" xfId="0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3" borderId="3" xfId="0" applyFont="1" applyFill="1" applyBorder="1" applyAlignment="1">
      <alignment wrapText="1"/>
    </xf>
    <xf numFmtId="0" fontId="6" fillId="4" borderId="19" xfId="0" applyFont="1" applyFill="1" applyBorder="1" applyAlignment="1">
      <alignment wrapText="1"/>
    </xf>
    <xf numFmtId="0" fontId="4" fillId="2" borderId="3" xfId="0" applyFont="1" applyFill="1" applyBorder="1"/>
    <xf numFmtId="0" fontId="5" fillId="2" borderId="3" xfId="0" applyFont="1" applyFill="1" applyBorder="1"/>
    <xf numFmtId="0" fontId="0" fillId="2" borderId="3" xfId="0" applyFill="1" applyBorder="1"/>
    <xf numFmtId="0" fontId="7" fillId="4" borderId="1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2" fillId="4" borderId="6" xfId="0" applyFont="1" applyFill="1" applyBorder="1" applyAlignment="1">
      <alignment horizontal="left" wrapText="1"/>
    </xf>
    <xf numFmtId="0" fontId="3" fillId="4" borderId="7" xfId="0" applyFont="1" applyFill="1" applyBorder="1" applyAlignment="1">
      <alignment horizontal="left" wrapText="1"/>
    </xf>
    <xf numFmtId="0" fontId="3" fillId="4" borderId="8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0" fillId="2" borderId="3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workbookViewId="0">
      <selection activeCell="O5" sqref="O5:O6"/>
    </sheetView>
  </sheetViews>
  <sheetFormatPr defaultRowHeight="15" x14ac:dyDescent="0.25"/>
  <cols>
    <col min="1" max="1" width="21" customWidth="1"/>
    <col min="2" max="4" width="6.85546875" customWidth="1"/>
    <col min="5" max="5" width="5.42578125" customWidth="1"/>
    <col min="6" max="6" width="6.85546875" customWidth="1"/>
    <col min="7" max="7" width="5.85546875" customWidth="1"/>
    <col min="8" max="8" width="7.28515625" customWidth="1"/>
    <col min="9" max="13" width="5" customWidth="1"/>
    <col min="14" max="14" width="9.5703125" style="3" customWidth="1"/>
    <col min="15" max="15" width="14.28515625" style="3" customWidth="1"/>
    <col min="16" max="16" width="65" style="2" customWidth="1"/>
  </cols>
  <sheetData>
    <row r="1" spans="1:17" ht="15.75" thickBot="1" x14ac:dyDescent="0.3"/>
    <row r="2" spans="1:17" s="2" customFormat="1" ht="53.25" customHeight="1" thickBot="1" x14ac:dyDescent="0.3">
      <c r="A2" s="41" t="s">
        <v>12</v>
      </c>
      <c r="B2" s="53" t="s">
        <v>20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68" t="s">
        <v>35</v>
      </c>
      <c r="O2" s="68" t="s">
        <v>36</v>
      </c>
      <c r="P2" s="33" t="s">
        <v>21</v>
      </c>
    </row>
    <row r="3" spans="1:17" ht="15.75" thickBot="1" x14ac:dyDescent="0.3">
      <c r="A3" s="5"/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19</v>
      </c>
      <c r="J3" s="6" t="s">
        <v>15</v>
      </c>
      <c r="K3" s="6" t="s">
        <v>16</v>
      </c>
      <c r="L3" s="6" t="s">
        <v>17</v>
      </c>
      <c r="M3" s="24" t="s">
        <v>18</v>
      </c>
      <c r="N3" s="69"/>
      <c r="O3" s="69"/>
      <c r="P3" s="37" t="s">
        <v>22</v>
      </c>
    </row>
    <row r="4" spans="1:17" ht="15.75" thickBot="1" x14ac:dyDescent="0.3">
      <c r="A4" s="8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</row>
    <row r="5" spans="1:17" ht="30" customHeight="1" x14ac:dyDescent="0.25">
      <c r="A5" s="9">
        <v>2018</v>
      </c>
      <c r="B5" s="10">
        <v>4452</v>
      </c>
      <c r="C5" s="10">
        <v>4760</v>
      </c>
      <c r="D5" s="10">
        <v>5196</v>
      </c>
      <c r="E5" s="10">
        <v>4507</v>
      </c>
      <c r="F5" s="10">
        <v>5099</v>
      </c>
      <c r="G5" s="10">
        <v>5089</v>
      </c>
      <c r="H5" s="10">
        <v>5992</v>
      </c>
      <c r="I5" s="38"/>
      <c r="J5" s="38"/>
      <c r="K5" s="38"/>
      <c r="L5" s="38"/>
      <c r="M5" s="38"/>
      <c r="N5" s="25">
        <f>B5+C5+D5+E5+F5+G5+H5+I5+J5+K5+L5+M5</f>
        <v>35095</v>
      </c>
      <c r="O5" s="71">
        <f>N6-N5</f>
        <v>741</v>
      </c>
      <c r="P5" s="76" t="s">
        <v>31</v>
      </c>
      <c r="Q5" t="s">
        <v>13</v>
      </c>
    </row>
    <row r="6" spans="1:17" x14ac:dyDescent="0.25">
      <c r="A6" s="12">
        <v>2019</v>
      </c>
      <c r="B6" s="12">
        <v>4907</v>
      </c>
      <c r="C6" s="12">
        <v>4841</v>
      </c>
      <c r="D6" s="12">
        <v>4851</v>
      </c>
      <c r="E6" s="12">
        <v>4785</v>
      </c>
      <c r="F6" s="12">
        <v>5465</v>
      </c>
      <c r="G6" s="12">
        <v>4817</v>
      </c>
      <c r="H6" s="12">
        <v>6170</v>
      </c>
      <c r="I6" s="39"/>
      <c r="J6" s="39"/>
      <c r="K6" s="39"/>
      <c r="L6" s="39"/>
      <c r="M6" s="39"/>
      <c r="N6" s="6">
        <f>SUM(B6:M6)</f>
        <v>35836</v>
      </c>
      <c r="O6" s="72"/>
      <c r="P6" s="77"/>
    </row>
    <row r="7" spans="1:17" ht="14.25" customHeight="1" x14ac:dyDescent="0.25">
      <c r="A7" s="9"/>
      <c r="B7" s="10"/>
      <c r="C7" s="10"/>
      <c r="D7" s="10"/>
      <c r="E7" s="10"/>
      <c r="F7" s="10"/>
      <c r="G7" s="10"/>
      <c r="H7" s="10"/>
      <c r="I7" s="38"/>
      <c r="J7" s="38"/>
      <c r="K7" s="38"/>
      <c r="L7" s="38"/>
      <c r="M7" s="38"/>
      <c r="N7" s="13">
        <f>N6/N5*100</f>
        <v>102.11141188203447</v>
      </c>
      <c r="O7" s="26" t="s">
        <v>24</v>
      </c>
      <c r="P7" s="77"/>
    </row>
    <row r="8" spans="1:17" x14ac:dyDescent="0.25">
      <c r="A8" s="12" t="s">
        <v>0</v>
      </c>
      <c r="B8" s="10"/>
      <c r="C8" s="10"/>
      <c r="D8" s="10"/>
      <c r="E8" s="10"/>
      <c r="F8" s="10"/>
      <c r="G8" s="10"/>
      <c r="H8" s="10"/>
      <c r="I8" s="38"/>
      <c r="J8" s="38"/>
      <c r="K8" s="38"/>
      <c r="L8" s="38"/>
      <c r="M8" s="38"/>
      <c r="N8" s="11"/>
      <c r="O8" s="27"/>
      <c r="P8" s="32"/>
    </row>
    <row r="9" spans="1:17" ht="15" customHeight="1" x14ac:dyDescent="0.25">
      <c r="A9" s="9">
        <v>2018</v>
      </c>
      <c r="B9" s="10">
        <v>1114</v>
      </c>
      <c r="C9" s="10">
        <v>1202</v>
      </c>
      <c r="D9" s="10">
        <v>1255</v>
      </c>
      <c r="E9" s="10">
        <v>1096</v>
      </c>
      <c r="F9" s="10">
        <v>1249</v>
      </c>
      <c r="G9" s="10">
        <v>1230</v>
      </c>
      <c r="H9" s="10">
        <v>1458</v>
      </c>
      <c r="I9" s="38"/>
      <c r="J9" s="38"/>
      <c r="K9" s="38"/>
      <c r="L9" s="38"/>
      <c r="M9" s="38"/>
      <c r="N9" s="11">
        <f>SUM(B9:M9)</f>
        <v>8604</v>
      </c>
      <c r="O9" s="73">
        <f>N10-N9</f>
        <v>-72</v>
      </c>
      <c r="P9" s="86" t="s">
        <v>25</v>
      </c>
    </row>
    <row r="10" spans="1:17" x14ac:dyDescent="0.25">
      <c r="A10" s="12">
        <v>2019</v>
      </c>
      <c r="B10" s="12">
        <v>1180</v>
      </c>
      <c r="C10" s="12">
        <v>1155</v>
      </c>
      <c r="D10" s="12">
        <v>1205</v>
      </c>
      <c r="E10" s="12">
        <v>1131</v>
      </c>
      <c r="F10" s="12">
        <v>1245</v>
      </c>
      <c r="G10" s="12">
        <v>1143</v>
      </c>
      <c r="H10" s="12">
        <v>1473</v>
      </c>
      <c r="I10" s="39"/>
      <c r="J10" s="39"/>
      <c r="K10" s="39"/>
      <c r="L10" s="39"/>
      <c r="M10" s="39"/>
      <c r="N10" s="6">
        <f>SUM(B10:M10)</f>
        <v>8532</v>
      </c>
      <c r="O10" s="72"/>
      <c r="P10" s="87"/>
    </row>
    <row r="11" spans="1:17" x14ac:dyDescent="0.25">
      <c r="A11" s="12"/>
      <c r="B11" s="10"/>
      <c r="C11" s="10"/>
      <c r="D11" s="10"/>
      <c r="E11" s="10"/>
      <c r="F11" s="10"/>
      <c r="G11" s="10"/>
      <c r="H11" s="10"/>
      <c r="I11" s="38"/>
      <c r="J11" s="38"/>
      <c r="K11" s="38"/>
      <c r="L11" s="38"/>
      <c r="M11" s="38"/>
      <c r="N11" s="13">
        <f>N10/N9*100</f>
        <v>99.163179916317986</v>
      </c>
      <c r="O11" s="26" t="s">
        <v>24</v>
      </c>
      <c r="P11" s="88"/>
    </row>
    <row r="12" spans="1:17" x14ac:dyDescent="0.25">
      <c r="A12" s="12" t="s">
        <v>2</v>
      </c>
      <c r="B12" s="10"/>
      <c r="C12" s="10"/>
      <c r="D12" s="10"/>
      <c r="E12" s="10"/>
      <c r="F12" s="10"/>
      <c r="G12" s="10"/>
      <c r="H12" s="10"/>
      <c r="I12" s="38"/>
      <c r="J12" s="38"/>
      <c r="K12" s="38"/>
      <c r="L12" s="38"/>
      <c r="M12" s="38"/>
      <c r="N12" s="11"/>
      <c r="O12" s="27"/>
      <c r="P12" s="89"/>
    </row>
    <row r="13" spans="1:17" ht="15" customHeight="1" x14ac:dyDescent="0.25">
      <c r="A13" s="9">
        <v>2018</v>
      </c>
      <c r="B13" s="10">
        <v>1264</v>
      </c>
      <c r="C13" s="10">
        <v>1473</v>
      </c>
      <c r="D13" s="10">
        <v>1698</v>
      </c>
      <c r="E13" s="10">
        <v>1388</v>
      </c>
      <c r="F13" s="10">
        <v>1577</v>
      </c>
      <c r="G13" s="10">
        <v>1637</v>
      </c>
      <c r="H13" s="10">
        <v>1907</v>
      </c>
      <c r="I13" s="38"/>
      <c r="J13" s="38"/>
      <c r="K13" s="38"/>
      <c r="L13" s="38"/>
      <c r="M13" s="38"/>
      <c r="N13" s="11">
        <f>SUM(B13:M13)</f>
        <v>10944</v>
      </c>
      <c r="O13" s="73">
        <f>N14-N13</f>
        <v>591</v>
      </c>
      <c r="P13" s="80" t="s">
        <v>26</v>
      </c>
    </row>
    <row r="14" spans="1:17" x14ac:dyDescent="0.25">
      <c r="A14" s="12">
        <v>2019</v>
      </c>
      <c r="B14" s="12">
        <v>1631</v>
      </c>
      <c r="C14" s="12">
        <v>1516</v>
      </c>
      <c r="D14" s="12">
        <v>1564</v>
      </c>
      <c r="E14" s="12">
        <v>1517</v>
      </c>
      <c r="F14" s="12">
        <v>1788</v>
      </c>
      <c r="G14" s="12">
        <v>1542</v>
      </c>
      <c r="H14" s="12">
        <v>1977</v>
      </c>
      <c r="I14" s="39"/>
      <c r="J14" s="39"/>
      <c r="K14" s="39"/>
      <c r="L14" s="39"/>
      <c r="M14" s="39"/>
      <c r="N14" s="6">
        <f>SUM(B14:M14)</f>
        <v>11535</v>
      </c>
      <c r="O14" s="72"/>
      <c r="P14" s="81"/>
    </row>
    <row r="15" spans="1:17" x14ac:dyDescent="0.25">
      <c r="A15" s="12"/>
      <c r="B15" s="12"/>
      <c r="C15" s="12"/>
      <c r="D15" s="12"/>
      <c r="E15" s="12"/>
      <c r="F15" s="12"/>
      <c r="G15" s="12"/>
      <c r="H15" s="12"/>
      <c r="I15" s="39"/>
      <c r="J15" s="39"/>
      <c r="K15" s="39"/>
      <c r="L15" s="39"/>
      <c r="M15" s="39"/>
      <c r="N15" s="13">
        <f>N14/N13*100</f>
        <v>105.40021929824562</v>
      </c>
      <c r="O15" s="26" t="s">
        <v>24</v>
      </c>
      <c r="P15" s="82"/>
    </row>
    <row r="16" spans="1:17" x14ac:dyDescent="0.25">
      <c r="A16" s="12" t="s">
        <v>3</v>
      </c>
      <c r="B16" s="9"/>
      <c r="C16" s="9"/>
      <c r="D16" s="9"/>
      <c r="E16" s="9"/>
      <c r="F16" s="9"/>
      <c r="G16" s="9"/>
      <c r="H16" s="9"/>
      <c r="I16" s="40"/>
      <c r="J16" s="40"/>
      <c r="K16" s="40"/>
      <c r="L16" s="40"/>
      <c r="M16" s="40"/>
      <c r="N16" s="11"/>
      <c r="O16" s="27"/>
      <c r="P16" s="34"/>
    </row>
    <row r="17" spans="1:16" x14ac:dyDescent="0.25">
      <c r="A17" s="9">
        <v>2018</v>
      </c>
      <c r="B17" s="9">
        <v>1569</v>
      </c>
      <c r="C17" s="9">
        <v>1528</v>
      </c>
      <c r="D17" s="9">
        <v>1668</v>
      </c>
      <c r="E17" s="9">
        <v>1483</v>
      </c>
      <c r="F17" s="9">
        <v>1690</v>
      </c>
      <c r="G17" s="9">
        <v>1664</v>
      </c>
      <c r="H17" s="9">
        <v>1972</v>
      </c>
      <c r="I17" s="40"/>
      <c r="J17" s="40"/>
      <c r="K17" s="40"/>
      <c r="L17" s="40"/>
      <c r="M17" s="40"/>
      <c r="N17" s="11">
        <f>SUM(B17:M17)</f>
        <v>11574</v>
      </c>
      <c r="O17" s="73">
        <f>N18-N17</f>
        <v>118</v>
      </c>
      <c r="P17" s="76" t="s">
        <v>32</v>
      </c>
    </row>
    <row r="18" spans="1:16" x14ac:dyDescent="0.25">
      <c r="A18" s="12">
        <v>2019</v>
      </c>
      <c r="B18" s="12">
        <v>1509</v>
      </c>
      <c r="C18" s="12">
        <v>1619</v>
      </c>
      <c r="D18" s="12">
        <v>1540</v>
      </c>
      <c r="E18" s="12">
        <v>1558</v>
      </c>
      <c r="F18" s="12">
        <v>1818</v>
      </c>
      <c r="G18" s="12">
        <v>1611</v>
      </c>
      <c r="H18" s="12">
        <v>2037</v>
      </c>
      <c r="I18" s="39"/>
      <c r="J18" s="39"/>
      <c r="K18" s="39"/>
      <c r="L18" s="39"/>
      <c r="M18" s="39"/>
      <c r="N18" s="6">
        <f>B18+C18+D18+E18+F18+G18+H18+I18+J18+K18+L18+M18</f>
        <v>11692</v>
      </c>
      <c r="O18" s="72"/>
      <c r="P18" s="79"/>
    </row>
    <row r="19" spans="1:16" x14ac:dyDescent="0.25">
      <c r="A19" s="9"/>
      <c r="B19" s="9"/>
      <c r="C19" s="9"/>
      <c r="D19" s="9"/>
      <c r="E19" s="9"/>
      <c r="F19" s="9"/>
      <c r="G19" s="9"/>
      <c r="H19" s="9"/>
      <c r="I19" s="40"/>
      <c r="J19" s="40"/>
      <c r="K19" s="40"/>
      <c r="L19" s="40"/>
      <c r="M19" s="40"/>
      <c r="N19" s="13">
        <f>N18/N17*100</f>
        <v>101.01952652496975</v>
      </c>
      <c r="O19" s="26" t="s">
        <v>24</v>
      </c>
      <c r="P19" s="79"/>
    </row>
    <row r="20" spans="1:16" s="1" customFormat="1" x14ac:dyDescent="0.25">
      <c r="A20" s="12" t="s">
        <v>4</v>
      </c>
      <c r="B20" s="12"/>
      <c r="C20" s="12"/>
      <c r="D20" s="12"/>
      <c r="E20" s="12"/>
      <c r="F20" s="12"/>
      <c r="G20" s="12"/>
      <c r="H20" s="12"/>
      <c r="I20" s="39"/>
      <c r="J20" s="39"/>
      <c r="K20" s="39"/>
      <c r="L20" s="39"/>
      <c r="M20" s="39"/>
      <c r="N20" s="11"/>
      <c r="O20" s="28"/>
      <c r="P20" s="35"/>
    </row>
    <row r="21" spans="1:16" s="1" customFormat="1" x14ac:dyDescent="0.25">
      <c r="A21" s="9">
        <v>2018</v>
      </c>
      <c r="B21" s="9">
        <v>505</v>
      </c>
      <c r="C21" s="9">
        <v>557</v>
      </c>
      <c r="D21" s="9">
        <v>575</v>
      </c>
      <c r="E21" s="9">
        <v>540</v>
      </c>
      <c r="F21" s="9">
        <v>583</v>
      </c>
      <c r="G21" s="9">
        <v>558</v>
      </c>
      <c r="H21" s="9">
        <v>655</v>
      </c>
      <c r="I21" s="40"/>
      <c r="J21" s="40"/>
      <c r="K21" s="40"/>
      <c r="L21" s="40"/>
      <c r="M21" s="40"/>
      <c r="N21" s="11">
        <f>SUM(B21:M21)</f>
        <v>3973</v>
      </c>
      <c r="O21" s="74">
        <f>N22-N21</f>
        <v>104</v>
      </c>
      <c r="P21" s="78" t="s">
        <v>29</v>
      </c>
    </row>
    <row r="22" spans="1:16" s="1" customFormat="1" x14ac:dyDescent="0.25">
      <c r="A22" s="12">
        <v>2019</v>
      </c>
      <c r="B22" s="12">
        <v>587</v>
      </c>
      <c r="C22" s="12">
        <v>551</v>
      </c>
      <c r="D22" s="12">
        <v>542</v>
      </c>
      <c r="E22" s="12">
        <v>579</v>
      </c>
      <c r="F22" s="12">
        <v>614</v>
      </c>
      <c r="G22" s="12">
        <v>521</v>
      </c>
      <c r="H22" s="12">
        <v>683</v>
      </c>
      <c r="I22" s="39"/>
      <c r="J22" s="39"/>
      <c r="K22" s="39"/>
      <c r="L22" s="39"/>
      <c r="M22" s="39"/>
      <c r="N22" s="6">
        <f>SUM(B22:M22)</f>
        <v>4077</v>
      </c>
      <c r="O22" s="75"/>
      <c r="P22" s="79"/>
    </row>
    <row r="23" spans="1:16" x14ac:dyDescent="0.25">
      <c r="A23" s="9"/>
      <c r="B23" s="9"/>
      <c r="C23" s="9"/>
      <c r="D23" s="9"/>
      <c r="E23" s="9"/>
      <c r="F23" s="9"/>
      <c r="G23" s="9"/>
      <c r="H23" s="9"/>
      <c r="I23" s="40"/>
      <c r="J23" s="40"/>
      <c r="K23" s="40"/>
      <c r="L23" s="40"/>
      <c r="M23" s="40"/>
      <c r="N23" s="13">
        <f>N22/N21*100</f>
        <v>102.617669267556</v>
      </c>
      <c r="O23" s="26" t="s">
        <v>24</v>
      </c>
      <c r="P23" s="79"/>
    </row>
    <row r="25" spans="1:16" ht="15.75" thickBot="1" x14ac:dyDescent="0.3"/>
    <row r="26" spans="1:16" ht="30.75" customHeight="1" x14ac:dyDescent="0.25">
      <c r="A26" s="55" t="s">
        <v>14</v>
      </c>
      <c r="B26" s="58" t="s">
        <v>20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42" t="s">
        <v>35</v>
      </c>
      <c r="O26" s="45" t="s">
        <v>37</v>
      </c>
      <c r="P26" s="18" t="s">
        <v>21</v>
      </c>
    </row>
    <row r="27" spans="1:16" ht="15.75" thickBot="1" x14ac:dyDescent="0.3">
      <c r="A27" s="56"/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43"/>
      <c r="O27" s="43"/>
      <c r="P27" s="36" t="s">
        <v>23</v>
      </c>
    </row>
    <row r="28" spans="1:16" ht="15.75" thickBot="1" x14ac:dyDescent="0.3">
      <c r="A28" s="57"/>
      <c r="B28" s="21" t="s">
        <v>5</v>
      </c>
      <c r="C28" s="21" t="s">
        <v>6</v>
      </c>
      <c r="D28" s="21" t="s">
        <v>7</v>
      </c>
      <c r="E28" s="21" t="s">
        <v>8</v>
      </c>
      <c r="F28" s="21" t="s">
        <v>9</v>
      </c>
      <c r="G28" s="21" t="s">
        <v>10</v>
      </c>
      <c r="H28" s="21" t="s">
        <v>11</v>
      </c>
      <c r="I28" s="21" t="s">
        <v>19</v>
      </c>
      <c r="J28" s="21" t="s">
        <v>15</v>
      </c>
      <c r="K28" s="21" t="s">
        <v>16</v>
      </c>
      <c r="L28" s="21" t="s">
        <v>17</v>
      </c>
      <c r="M28" s="22" t="s">
        <v>18</v>
      </c>
      <c r="N28" s="43"/>
      <c r="O28" s="46"/>
    </row>
    <row r="29" spans="1:16" ht="15.75" thickBot="1" x14ac:dyDescent="0.3">
      <c r="A29" s="14" t="s">
        <v>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4"/>
      <c r="O29" s="47"/>
    </row>
    <row r="30" spans="1:16" x14ac:dyDescent="0.25">
      <c r="A30" s="15">
        <v>2018</v>
      </c>
      <c r="B30" s="16">
        <v>8043</v>
      </c>
      <c r="C30" s="16">
        <v>9492</v>
      </c>
      <c r="D30" s="16">
        <v>10105</v>
      </c>
      <c r="E30" s="16">
        <v>8345</v>
      </c>
      <c r="F30" s="16">
        <v>8010</v>
      </c>
      <c r="G30" s="16">
        <v>7341</v>
      </c>
      <c r="H30" s="16">
        <v>8002</v>
      </c>
      <c r="I30" s="38"/>
      <c r="J30" s="38"/>
      <c r="K30" s="38"/>
      <c r="L30" s="38"/>
      <c r="M30" s="38"/>
      <c r="N30" s="23">
        <f>SUM(B30:M30)</f>
        <v>59338</v>
      </c>
      <c r="O30" s="48">
        <f>N31-N30</f>
        <v>1293</v>
      </c>
      <c r="P30" s="62" t="s">
        <v>33</v>
      </c>
    </row>
    <row r="31" spans="1:16" x14ac:dyDescent="0.25">
      <c r="A31" s="19">
        <v>2019</v>
      </c>
      <c r="B31" s="19">
        <v>8672</v>
      </c>
      <c r="C31" s="19">
        <v>9793</v>
      </c>
      <c r="D31" s="19">
        <v>8933</v>
      </c>
      <c r="E31" s="19">
        <v>8256</v>
      </c>
      <c r="F31" s="19">
        <v>8950</v>
      </c>
      <c r="G31" s="19">
        <v>7705</v>
      </c>
      <c r="H31" s="19">
        <v>8322</v>
      </c>
      <c r="I31" s="39"/>
      <c r="J31" s="39"/>
      <c r="K31" s="39"/>
      <c r="L31" s="39"/>
      <c r="M31" s="39"/>
      <c r="N31" s="7">
        <f t="shared" ref="N31:N47" si="0">SUM(B31:M31)</f>
        <v>60631</v>
      </c>
      <c r="O31" s="49"/>
      <c r="P31" s="63"/>
    </row>
    <row r="32" spans="1:16" ht="12.75" customHeight="1" x14ac:dyDescent="0.25">
      <c r="A32" s="15"/>
      <c r="B32" s="16"/>
      <c r="C32" s="16"/>
      <c r="D32" s="16"/>
      <c r="E32" s="16"/>
      <c r="F32" s="16"/>
      <c r="G32" s="16"/>
      <c r="H32" s="16"/>
      <c r="I32" s="38"/>
      <c r="J32" s="38"/>
      <c r="K32" s="38"/>
      <c r="L32" s="38"/>
      <c r="M32" s="38"/>
      <c r="N32" s="20">
        <f>N31/N30*100</f>
        <v>102.17904209781253</v>
      </c>
      <c r="O32" s="29" t="s">
        <v>24</v>
      </c>
      <c r="P32" s="64"/>
    </row>
    <row r="33" spans="1:16" x14ac:dyDescent="0.25">
      <c r="A33" s="19" t="s">
        <v>0</v>
      </c>
      <c r="B33" s="16"/>
      <c r="C33" s="16"/>
      <c r="D33" s="16"/>
      <c r="E33" s="16"/>
      <c r="F33" s="16"/>
      <c r="G33" s="16"/>
      <c r="H33" s="16"/>
      <c r="I33" s="38"/>
      <c r="J33" s="38"/>
      <c r="K33" s="38"/>
      <c r="L33" s="38"/>
      <c r="M33" s="38"/>
      <c r="N33" s="17"/>
      <c r="O33" s="30"/>
      <c r="P33" s="32"/>
    </row>
    <row r="34" spans="1:16" x14ac:dyDescent="0.25">
      <c r="A34" s="15">
        <v>2018</v>
      </c>
      <c r="B34" s="16">
        <v>2345</v>
      </c>
      <c r="C34" s="16">
        <v>2644</v>
      </c>
      <c r="D34" s="16">
        <v>2695</v>
      </c>
      <c r="E34" s="16">
        <v>2211</v>
      </c>
      <c r="F34" s="16">
        <v>2090</v>
      </c>
      <c r="G34" s="16">
        <v>1949</v>
      </c>
      <c r="H34" s="16">
        <v>2115</v>
      </c>
      <c r="I34" s="38"/>
      <c r="J34" s="38"/>
      <c r="K34" s="38"/>
      <c r="L34" s="38"/>
      <c r="M34" s="38"/>
      <c r="N34" s="17">
        <f t="shared" si="0"/>
        <v>16049</v>
      </c>
      <c r="O34" s="50">
        <f>N35-N34</f>
        <v>17</v>
      </c>
      <c r="P34" s="65" t="s">
        <v>27</v>
      </c>
    </row>
    <row r="35" spans="1:16" x14ac:dyDescent="0.25">
      <c r="A35" s="19">
        <v>2019</v>
      </c>
      <c r="B35" s="19">
        <v>2426</v>
      </c>
      <c r="C35" s="19">
        <v>2606</v>
      </c>
      <c r="D35" s="19">
        <v>2359</v>
      </c>
      <c r="E35" s="19">
        <v>2269</v>
      </c>
      <c r="F35" s="19">
        <v>2340</v>
      </c>
      <c r="G35" s="19">
        <v>1999</v>
      </c>
      <c r="H35" s="19">
        <v>2067</v>
      </c>
      <c r="I35" s="39"/>
      <c r="J35" s="39"/>
      <c r="K35" s="39"/>
      <c r="L35" s="39"/>
      <c r="M35" s="39"/>
      <c r="N35" s="7">
        <f t="shared" si="0"/>
        <v>16066</v>
      </c>
      <c r="O35" s="49"/>
      <c r="P35" s="66"/>
    </row>
    <row r="36" spans="1:16" ht="14.25" customHeight="1" x14ac:dyDescent="0.25">
      <c r="A36" s="19"/>
      <c r="B36" s="16"/>
      <c r="C36" s="16"/>
      <c r="D36" s="16"/>
      <c r="E36" s="16"/>
      <c r="F36" s="16"/>
      <c r="G36" s="16"/>
      <c r="H36" s="16"/>
      <c r="I36" s="38"/>
      <c r="J36" s="38"/>
      <c r="K36" s="38"/>
      <c r="L36" s="38"/>
      <c r="M36" s="38"/>
      <c r="N36" s="20">
        <f>N35/N34*100</f>
        <v>100.10592560284131</v>
      </c>
      <c r="O36" s="29" t="s">
        <v>24</v>
      </c>
      <c r="P36" s="66"/>
    </row>
    <row r="37" spans="1:16" x14ac:dyDescent="0.25">
      <c r="A37" s="19" t="s">
        <v>2</v>
      </c>
      <c r="B37" s="16"/>
      <c r="C37" s="16"/>
      <c r="D37" s="16"/>
      <c r="E37" s="16"/>
      <c r="F37" s="16"/>
      <c r="G37" s="16"/>
      <c r="H37" s="16"/>
      <c r="I37" s="38"/>
      <c r="J37" s="38"/>
      <c r="K37" s="38"/>
      <c r="L37" s="38"/>
      <c r="M37" s="38"/>
      <c r="N37" s="17"/>
      <c r="O37" s="30"/>
      <c r="P37" s="67"/>
    </row>
    <row r="38" spans="1:16" x14ac:dyDescent="0.25">
      <c r="A38" s="15">
        <v>2018</v>
      </c>
      <c r="B38" s="16">
        <v>2076</v>
      </c>
      <c r="C38" s="16">
        <v>2135</v>
      </c>
      <c r="D38" s="16">
        <v>2168</v>
      </c>
      <c r="E38" s="16">
        <v>1939</v>
      </c>
      <c r="F38" s="16">
        <v>1769</v>
      </c>
      <c r="G38" s="16">
        <v>1630</v>
      </c>
      <c r="H38" s="16">
        <v>1846</v>
      </c>
      <c r="I38" s="38"/>
      <c r="J38" s="38"/>
      <c r="K38" s="38"/>
      <c r="L38" s="38"/>
      <c r="M38" s="38"/>
      <c r="N38" s="17">
        <f t="shared" si="0"/>
        <v>13563</v>
      </c>
      <c r="O38" s="50">
        <f>N39-N38</f>
        <v>313</v>
      </c>
      <c r="P38" s="65" t="s">
        <v>28</v>
      </c>
    </row>
    <row r="39" spans="1:16" ht="14.25" customHeight="1" x14ac:dyDescent="0.25">
      <c r="A39" s="19">
        <v>2019</v>
      </c>
      <c r="B39" s="19">
        <v>2206</v>
      </c>
      <c r="C39" s="19">
        <v>2129</v>
      </c>
      <c r="D39" s="19">
        <v>1915</v>
      </c>
      <c r="E39" s="19">
        <v>1903</v>
      </c>
      <c r="F39" s="19">
        <v>1944</v>
      </c>
      <c r="G39" s="19">
        <v>1834</v>
      </c>
      <c r="H39" s="19">
        <v>1945</v>
      </c>
      <c r="I39" s="39"/>
      <c r="J39" s="39"/>
      <c r="K39" s="39"/>
      <c r="L39" s="39"/>
      <c r="M39" s="39"/>
      <c r="N39" s="7">
        <f t="shared" si="0"/>
        <v>13876</v>
      </c>
      <c r="O39" s="49"/>
      <c r="P39" s="63"/>
    </row>
    <row r="40" spans="1:16" ht="15.75" customHeight="1" x14ac:dyDescent="0.25">
      <c r="A40" s="19"/>
      <c r="B40" s="19"/>
      <c r="C40" s="19"/>
      <c r="D40" s="19"/>
      <c r="E40" s="19"/>
      <c r="F40" s="19"/>
      <c r="G40" s="19"/>
      <c r="H40" s="16"/>
      <c r="I40" s="38"/>
      <c r="J40" s="39"/>
      <c r="K40" s="39"/>
      <c r="L40" s="39"/>
      <c r="M40" s="39"/>
      <c r="N40" s="20">
        <f>N39/N38*100</f>
        <v>102.30774902307749</v>
      </c>
      <c r="O40" s="29" t="s">
        <v>24</v>
      </c>
      <c r="P40" s="64"/>
    </row>
    <row r="41" spans="1:16" x14ac:dyDescent="0.25">
      <c r="A41" s="19" t="s">
        <v>3</v>
      </c>
      <c r="B41" s="15"/>
      <c r="C41" s="15"/>
      <c r="D41" s="15"/>
      <c r="E41" s="15"/>
      <c r="F41" s="15"/>
      <c r="G41" s="15"/>
      <c r="H41" s="16"/>
      <c r="I41" s="38"/>
      <c r="J41" s="40"/>
      <c r="K41" s="40"/>
      <c r="L41" s="40"/>
      <c r="M41" s="40"/>
      <c r="N41" s="17"/>
      <c r="O41" s="30"/>
      <c r="P41" s="34"/>
    </row>
    <row r="42" spans="1:16" x14ac:dyDescent="0.25">
      <c r="A42" s="15">
        <v>2018</v>
      </c>
      <c r="B42" s="15">
        <v>2603</v>
      </c>
      <c r="C42" s="15">
        <v>3280</v>
      </c>
      <c r="D42" s="15">
        <v>3698</v>
      </c>
      <c r="E42" s="15">
        <v>2964</v>
      </c>
      <c r="F42" s="15">
        <v>2911</v>
      </c>
      <c r="G42" s="15">
        <v>2637</v>
      </c>
      <c r="H42" s="16">
        <v>2864</v>
      </c>
      <c r="I42" s="38"/>
      <c r="J42" s="40"/>
      <c r="K42" s="40"/>
      <c r="L42" s="40"/>
      <c r="M42" s="40"/>
      <c r="N42" s="17">
        <f t="shared" si="0"/>
        <v>20957</v>
      </c>
      <c r="O42" s="50">
        <f>N43-N42</f>
        <v>751</v>
      </c>
      <c r="P42" s="62" t="s">
        <v>34</v>
      </c>
    </row>
    <row r="43" spans="1:16" x14ac:dyDescent="0.25">
      <c r="A43" s="19">
        <v>2019</v>
      </c>
      <c r="B43" s="19">
        <v>2893</v>
      </c>
      <c r="C43" s="19">
        <v>3547</v>
      </c>
      <c r="D43" s="19">
        <v>3305</v>
      </c>
      <c r="E43" s="19">
        <v>2851</v>
      </c>
      <c r="F43" s="19">
        <v>3311</v>
      </c>
      <c r="G43" s="19">
        <v>2777</v>
      </c>
      <c r="H43" s="19">
        <v>3024</v>
      </c>
      <c r="I43" s="39"/>
      <c r="J43" s="39"/>
      <c r="K43" s="39"/>
      <c r="L43" s="39"/>
      <c r="M43" s="39"/>
      <c r="N43" s="7">
        <f t="shared" si="0"/>
        <v>21708</v>
      </c>
      <c r="O43" s="49"/>
      <c r="P43" s="66"/>
    </row>
    <row r="44" spans="1:16" ht="13.5" customHeight="1" x14ac:dyDescent="0.25">
      <c r="A44" s="15"/>
      <c r="B44" s="15"/>
      <c r="C44" s="15"/>
      <c r="D44" s="15"/>
      <c r="E44" s="15"/>
      <c r="F44" s="15"/>
      <c r="G44" s="15"/>
      <c r="H44" s="16"/>
      <c r="I44" s="38"/>
      <c r="J44" s="40"/>
      <c r="K44" s="40"/>
      <c r="L44" s="40"/>
      <c r="M44" s="40"/>
      <c r="N44" s="20">
        <f>N43/N42*100</f>
        <v>103.58352817674286</v>
      </c>
      <c r="O44" s="29" t="s">
        <v>24</v>
      </c>
      <c r="P44" s="67"/>
    </row>
    <row r="45" spans="1:16" x14ac:dyDescent="0.25">
      <c r="A45" s="19" t="s">
        <v>4</v>
      </c>
      <c r="B45" s="19"/>
      <c r="C45" s="19"/>
      <c r="D45" s="19"/>
      <c r="E45" s="19"/>
      <c r="F45" s="19"/>
      <c r="G45" s="19"/>
      <c r="H45" s="16"/>
      <c r="I45" s="38"/>
      <c r="J45" s="39"/>
      <c r="K45" s="39"/>
      <c r="L45" s="39"/>
      <c r="M45" s="39"/>
      <c r="N45" s="17"/>
      <c r="O45" s="31"/>
      <c r="P45" s="35"/>
    </row>
    <row r="46" spans="1:16" x14ac:dyDescent="0.25">
      <c r="A46" s="15">
        <v>2018</v>
      </c>
      <c r="B46" s="15">
        <v>1019</v>
      </c>
      <c r="C46" s="15">
        <v>1433</v>
      </c>
      <c r="D46" s="15">
        <v>1544</v>
      </c>
      <c r="E46" s="15">
        <v>1231</v>
      </c>
      <c r="F46" s="15">
        <v>1240</v>
      </c>
      <c r="G46" s="15">
        <v>1125</v>
      </c>
      <c r="H46" s="16">
        <v>1177</v>
      </c>
      <c r="I46" s="38"/>
      <c r="J46" s="40"/>
      <c r="K46" s="40"/>
      <c r="L46" s="40"/>
      <c r="M46" s="40"/>
      <c r="N46" s="17">
        <f t="shared" si="0"/>
        <v>8769</v>
      </c>
      <c r="O46" s="51">
        <f>N47-N46</f>
        <v>212</v>
      </c>
      <c r="P46" s="83" t="s">
        <v>30</v>
      </c>
    </row>
    <row r="47" spans="1:16" x14ac:dyDescent="0.25">
      <c r="A47" s="19">
        <v>2019</v>
      </c>
      <c r="B47" s="19">
        <v>1147</v>
      </c>
      <c r="C47" s="19">
        <v>1511</v>
      </c>
      <c r="D47" s="19">
        <v>1354</v>
      </c>
      <c r="E47" s="19">
        <v>1233</v>
      </c>
      <c r="F47" s="19">
        <v>1355</v>
      </c>
      <c r="G47" s="19">
        <v>1095</v>
      </c>
      <c r="H47" s="19">
        <v>1286</v>
      </c>
      <c r="I47" s="39"/>
      <c r="J47" s="39"/>
      <c r="K47" s="39"/>
      <c r="L47" s="39"/>
      <c r="M47" s="39"/>
      <c r="N47" s="7">
        <f t="shared" si="0"/>
        <v>8981</v>
      </c>
      <c r="O47" s="52"/>
      <c r="P47" s="84"/>
    </row>
    <row r="48" spans="1:16" ht="12.75" customHeight="1" x14ac:dyDescent="0.25">
      <c r="A48" s="15"/>
      <c r="B48" s="15"/>
      <c r="C48" s="15"/>
      <c r="D48" s="15"/>
      <c r="E48" s="15"/>
      <c r="F48" s="15"/>
      <c r="G48" s="15"/>
      <c r="H48" s="15"/>
      <c r="I48" s="40"/>
      <c r="J48" s="40"/>
      <c r="K48" s="40"/>
      <c r="L48" s="40"/>
      <c r="M48" s="40"/>
      <c r="N48" s="20">
        <f>N47/N46*100</f>
        <v>102.41760748089861</v>
      </c>
      <c r="O48" s="29" t="s">
        <v>24</v>
      </c>
      <c r="P48" s="85"/>
    </row>
  </sheetData>
  <mergeCells count="27">
    <mergeCell ref="P38:P40"/>
    <mergeCell ref="P42:P44"/>
    <mergeCell ref="P46:P48"/>
    <mergeCell ref="P30:P32"/>
    <mergeCell ref="P34:P37"/>
    <mergeCell ref="N2:N4"/>
    <mergeCell ref="O2:O4"/>
    <mergeCell ref="O5:O6"/>
    <mergeCell ref="O9:O10"/>
    <mergeCell ref="O13:O14"/>
    <mergeCell ref="O17:O18"/>
    <mergeCell ref="O21:O22"/>
    <mergeCell ref="P5:P7"/>
    <mergeCell ref="P17:P19"/>
    <mergeCell ref="P13:P15"/>
    <mergeCell ref="P21:P23"/>
    <mergeCell ref="P9:P11"/>
    <mergeCell ref="B2:M2"/>
    <mergeCell ref="A26:A28"/>
    <mergeCell ref="B26:M27"/>
    <mergeCell ref="N26:N29"/>
    <mergeCell ref="O26:O29"/>
    <mergeCell ref="O30:O31"/>
    <mergeCell ref="O34:O35"/>
    <mergeCell ref="O38:O39"/>
    <mergeCell ref="O42:O43"/>
    <mergeCell ref="O46:O47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januar_jul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Bjelobrk</dc:creator>
  <cp:lastModifiedBy>Gordana Bjelobrk</cp:lastModifiedBy>
  <cp:lastPrinted>2018-08-20T12:23:46Z</cp:lastPrinted>
  <dcterms:created xsi:type="dcterms:W3CDTF">2017-11-27T21:15:31Z</dcterms:created>
  <dcterms:modified xsi:type="dcterms:W3CDTF">2019-08-21T09:20:48Z</dcterms:modified>
</cp:coreProperties>
</file>